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653539D3-27EA-4929-8B04-5A8C8E10F6BE}" xr6:coauthVersionLast="47" xr6:coauthVersionMax="47" xr10:uidLastSave="{00000000-0000-0000-0000-000000000000}"/>
  <bookViews>
    <workbookView xWindow="-120" yWindow="-120" windowWidth="20730" windowHeight="11160" xr2:uid="{26BFB221-756F-41EB-B502-8D7097F7F6BC}"/>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5" l="1"/>
  <c r="G25" i="5" s="1"/>
  <c r="E24" i="5"/>
  <c r="D24" i="5"/>
  <c r="C24" i="5" s="1"/>
  <c r="E23" i="5"/>
  <c r="D23" i="5"/>
  <c r="G21" i="5"/>
  <c r="F21" i="5"/>
  <c r="G20" i="5"/>
  <c r="F20" i="5"/>
  <c r="G19" i="5"/>
  <c r="F19" i="5"/>
  <c r="G18" i="5"/>
  <c r="F18" i="5"/>
  <c r="G17" i="5"/>
  <c r="F17" i="5"/>
  <c r="G16" i="5"/>
  <c r="F16" i="5"/>
  <c r="G15" i="5"/>
  <c r="F15" i="5"/>
  <c r="G14" i="5"/>
  <c r="F14" i="5"/>
  <c r="G13" i="5"/>
  <c r="F13" i="5"/>
  <c r="G11" i="5"/>
  <c r="F11" i="5"/>
  <c r="G10" i="5"/>
  <c r="F10" i="5"/>
  <c r="G8" i="5"/>
  <c r="F8" i="5"/>
  <c r="G7" i="5"/>
  <c r="F7" i="5"/>
  <c r="G25" i="4"/>
  <c r="F25" i="4"/>
  <c r="C25" i="4"/>
  <c r="E24" i="4"/>
  <c r="D24" i="4"/>
  <c r="F24" i="4" s="1"/>
  <c r="C24" i="4"/>
  <c r="G24" i="4" s="1"/>
  <c r="E23" i="4"/>
  <c r="D23" i="4"/>
  <c r="C23" i="4" s="1"/>
  <c r="G21" i="4"/>
  <c r="F21" i="4"/>
  <c r="G20" i="4"/>
  <c r="F20" i="4"/>
  <c r="G19" i="4"/>
  <c r="F19" i="4"/>
  <c r="G18" i="4"/>
  <c r="F18" i="4"/>
  <c r="G17" i="4"/>
  <c r="F17" i="4"/>
  <c r="G16" i="4"/>
  <c r="F16" i="4"/>
  <c r="G15" i="4"/>
  <c r="F15" i="4"/>
  <c r="G14" i="4"/>
  <c r="F14" i="4"/>
  <c r="G13" i="4"/>
  <c r="F13" i="4"/>
  <c r="G11" i="4"/>
  <c r="F11" i="4"/>
  <c r="G10" i="4"/>
  <c r="F10" i="4"/>
  <c r="G8" i="4"/>
  <c r="F8" i="4"/>
  <c r="G7" i="4"/>
  <c r="F7" i="4"/>
  <c r="C25" i="2"/>
  <c r="G25" i="2" s="1"/>
  <c r="E24" i="2"/>
  <c r="C24" i="2" s="1"/>
  <c r="G24" i="2" s="1"/>
  <c r="D24" i="2"/>
  <c r="E23" i="2"/>
  <c r="D23" i="2"/>
  <c r="G21" i="2"/>
  <c r="F21" i="2"/>
  <c r="G20" i="2"/>
  <c r="F20" i="2"/>
  <c r="G19" i="2"/>
  <c r="F19" i="2"/>
  <c r="G18" i="2"/>
  <c r="F18" i="2"/>
  <c r="G17" i="2"/>
  <c r="F17" i="2"/>
  <c r="G16" i="2"/>
  <c r="F16" i="2"/>
  <c r="G15" i="2"/>
  <c r="F15" i="2"/>
  <c r="G14" i="2"/>
  <c r="F14" i="2"/>
  <c r="G13" i="2"/>
  <c r="F13" i="2"/>
  <c r="G11" i="2"/>
  <c r="F11" i="2"/>
  <c r="G10" i="2"/>
  <c r="F10" i="2"/>
  <c r="G8" i="2"/>
  <c r="F8" i="2"/>
  <c r="G7" i="2"/>
  <c r="F7" i="2"/>
  <c r="F25" i="1"/>
  <c r="F24" i="1"/>
  <c r="E24" i="1"/>
  <c r="D24" i="1"/>
  <c r="F23" i="1"/>
  <c r="E23" i="1"/>
  <c r="E25" i="1" s="1"/>
  <c r="D23" i="1"/>
  <c r="I22" i="1"/>
  <c r="I21" i="1"/>
  <c r="H21" i="1"/>
  <c r="G21" i="1"/>
  <c r="I20" i="1"/>
  <c r="H20" i="1"/>
  <c r="G20" i="1"/>
  <c r="I19" i="1"/>
  <c r="H19" i="1"/>
  <c r="G19" i="1"/>
  <c r="I18" i="1"/>
  <c r="H18" i="1"/>
  <c r="G18" i="1"/>
  <c r="I17" i="1"/>
  <c r="H17" i="1"/>
  <c r="G17" i="1"/>
  <c r="I16" i="1"/>
  <c r="H16" i="1"/>
  <c r="G16" i="1"/>
  <c r="I15" i="1"/>
  <c r="H15" i="1"/>
  <c r="G15" i="1"/>
  <c r="I14" i="1"/>
  <c r="H14" i="1"/>
  <c r="G14" i="1"/>
  <c r="I13" i="1"/>
  <c r="H13" i="1"/>
  <c r="G13" i="1"/>
  <c r="I12" i="1"/>
  <c r="I11" i="1"/>
  <c r="H11" i="1"/>
  <c r="G11" i="1"/>
  <c r="I10" i="1"/>
  <c r="H10" i="1"/>
  <c r="G10" i="1"/>
  <c r="I8" i="1"/>
  <c r="H8" i="1"/>
  <c r="G8" i="1"/>
  <c r="I7" i="1"/>
  <c r="H7" i="1"/>
  <c r="G7" i="1"/>
  <c r="G24" i="5" l="1"/>
  <c r="F25" i="5"/>
  <c r="C23" i="5"/>
  <c r="F23" i="5" s="1"/>
  <c r="F24" i="5"/>
  <c r="F23" i="4"/>
  <c r="G23" i="4"/>
  <c r="C23" i="2"/>
  <c r="G23" i="2" s="1"/>
  <c r="F24" i="2"/>
  <c r="F23" i="2"/>
  <c r="F25" i="2"/>
  <c r="C24" i="1"/>
  <c r="I24" i="1" s="1"/>
  <c r="D25" i="1"/>
  <c r="C23" i="1"/>
  <c r="G23" i="5" l="1"/>
  <c r="G24" i="1"/>
  <c r="H23" i="1"/>
  <c r="C25" i="1"/>
  <c r="G25" i="1" s="1"/>
  <c r="I23" i="1"/>
  <c r="G23" i="1"/>
  <c r="H24" i="1"/>
  <c r="I25" i="1" l="1"/>
  <c r="H25" i="1"/>
</calcChain>
</file>

<file path=xl/sharedStrings.xml><?xml version="1.0" encoding="utf-8"?>
<sst xmlns="http://schemas.openxmlformats.org/spreadsheetml/2006/main" count="213" uniqueCount="59">
  <si>
    <t>Tab95h_i11fh_lm20: Pädagogisch tätige Personen* in Horten und Hortgruppen** nach Geschlecht in den Bundesländern am 01.03.2019 (Anzahl; Anteile in %)</t>
  </si>
  <si>
    <t>Bundesland</t>
  </si>
  <si>
    <t>Pädagogisch Tätige in Horten und Hortgruppen**</t>
  </si>
  <si>
    <t>Insgesamt</t>
  </si>
  <si>
    <t>Geschlecht</t>
  </si>
  <si>
    <t>Weiblich</t>
  </si>
  <si>
    <t>Männlich</t>
  </si>
  <si>
    <t>keine Angabe</t>
  </si>
  <si>
    <t>Anzahl</t>
  </si>
  <si>
    <t>In %</t>
  </si>
  <si>
    <t>Baden-Württemberg</t>
  </si>
  <si>
    <t>Bayern</t>
  </si>
  <si>
    <t>Berlin</t>
  </si>
  <si>
    <t>-</t>
  </si>
  <si>
    <t>Brandenburg</t>
  </si>
  <si>
    <t>Bremen</t>
  </si>
  <si>
    <t>Hamburg</t>
  </si>
  <si>
    <t>x</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</si>
  <si>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</si>
  <si>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</si>
  <si>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</si>
  <si>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</si>
  <si>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</si>
  <si>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</si>
  <si>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</si>
  <si>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</si>
  <si>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</si>
  <si>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</si>
  <si>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</si>
  <si>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</si>
  <si>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</si>
  <si>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</si>
  <si>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</si>
  <si>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Berücksichtigt werden auch diejenigen, die als ersten Arbeitsbereich Leitungstätigkeiten angegeben haben. Unberücksichtigt bleiben hingegen Tätige, die überwiegend Verwaltungsaufgaben wahrnehmen und Tätige im hauswirtschaftlich-technischen Bereich.</t>
  </si>
  <si>
    <t>**Berücksichtigt werden pädagogisch Tätige in Horten und in reinen Hortgruppen (Schulkindergruppen). Dadurch wird nicht das gesamte pädagogische Personal, das in Kindertageseinrichtungen mit Schulkindern arbeitet, ausgewiesen. So bleibt das pädagogische Personal unberücksichtigt, das gruppenübergreifend in Kindertageseinrichtungen tätig ist, in denen neben Schulkindergruppen noch andere Gruppen sind. Ebenso unberücksichtigt bleibt dadurch das pädagogische Personal, das nicht überwiegend in seiner Arbeitszeit in Schulkindergruppen tätig ist, sowie das pädagogische Personal, das in altersgemischten Gruppen tätig ist, in denen neben Schulkindern auch Kinder ohne Schulbesuch betreut werden.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</si>
  <si>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</si>
  <si>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</si>
  <si>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Tab95h_i11fh_lm21: Pädagogisch tätige Personen* in Horten und Hortgruppen** nach Geschlecht*** in den Bundesländern am 01.03.2020 (Anzahl; Anteile in %)</t>
  </si>
  <si>
    <t>Ostdeutschland (mit Berlin)****</t>
  </si>
  <si>
    <t>Westdeutschland (ohne Berlin)****</t>
  </si>
  <si>
    <t>Deutschland</t>
  </si>
  <si>
    <t>** Berücksichtigt werden pädagogisch Tätige in Horten und in reinen Hortgruppen (Schulkindergruppen). Dadurch wird nicht das gesamte pädagogische Personal, das in Kindertageseinrichtungen mit Schulkindern arbeitet, ausgewiesen. So bleibt das pädagogische Personal unberücksichtigt, das gruppenübergreifend in Kindertageseinrichtungen tätig ist, in denen neben Schulkindergruppen noch andere Gruppen sind. Ebenso unberücksichtigt bleibt dadurch das pädagogische Personal, das nicht überwiegend in seiner Arbeitszeit in Schulkindergruppen tätig ist, sowie das pädagogische Personal, das in altersgemischten Gruppen tätig ist, in denen neben Schulkindern auch Kinder ohne Schulbesuch betreut werden.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</si>
  <si>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</si>
  <si>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</si>
  <si>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</si>
  <si>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</si>
  <si>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 Ab 2020 werden Personen mit den Geschlechtsangaben "divers" und "ohne Angabe" (nach §22 Absatz 3 PStG) vom Statistischen Bundesamt per Zufallsprinzip dem männlichen oder weiblichen Geschlecht zugeordnet.</t>
  </si>
  <si>
    <t>Inhaltsverzeichnis</t>
  </si>
  <si>
    <t>Datenjahr</t>
  </si>
  <si>
    <t>Link</t>
  </si>
  <si>
    <t>Pädagogisch tätige Personen in Horten nach Geschlecht</t>
  </si>
  <si>
    <t>Tab95h_i11fh_lm22: Pädagogisch tätige Personen* in Horten und Hortgruppen** nach Geschlecht*** in den Bundesländern am 01.03.2021**** (Anzahl; Anteile in %)</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</si>
  <si>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</si>
  <si>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</si>
  <si>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</si>
  <si>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</si>
  <si>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2021; berechnet vom LG Empirische Bildungsforschung der FernUniversität in Hagen, 2022.</t>
  </si>
  <si>
    <t>Tab95h_i11fh_lm23: Pädagogisch tätige Personen* in Horten und Hortgruppen** nach Geschlecht*** in den Bundesländern am 01.03.2022 (Anzahl; Anteile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</si>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</sst>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1"/>
      <color theme="1"/>
      <name val="Calibri"/>
      <family val="2"/>
      <scheme val="minor"/>
    </font>
    <font>
      <b/>
      <sz val="12"/>
      <color rgb="FFC00000"/>
      <name val="Calibri"/>
      <family val="2"/>
      <scheme val="minor"/>
    </font>
    <font>
      <b/>
      <sz val="11"/>
      <name val="Calibri"/>
      <family val="2"/>
      <scheme val="minor"/>
    </font>
    <font>
      <i/>
      <sz val="11"/>
      <name val="Calibri"/>
      <family val="2"/>
      <scheme val="minor"/>
    </font>
    <font>
      <sz val="11"/>
      <name val="Calibri"/>
      <family val="2"/>
      <scheme val="minor"/>
    </font>
    <font>
      <sz val="11"/>
      <color rgb="FF000000"/>
      <name val="Calibri"/>
      <family val="2"/>
      <scheme val="minor"/>
    </font>
    <font>
      <sz val="10"/>
      <name val="Arial"/>
      <family val="2"/>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8" fillId="0" borderId="0" applyNumberFormat="0" applyFill="0" applyBorder="0" applyAlignment="0" applyProtection="0"/>
    <xf numFmtId="0" fontId="16" fillId="0" borderId="0" applyNumberFormat="0" applyFill="0" applyBorder="0" applyAlignment="0" applyProtection="0"/>
  </cellStyleXfs>
  <cellXfs count="65">
    <xf numFmtId="0" fontId="0" fillId="0" borderId="0" xfId="0"/>
    <xf numFmtId="0" fontId="2" fillId="0" borderId="0" xfId="0" applyFont="1" applyAlignment="1">
      <alignment vertical="center" wrapText="1"/>
    </xf>
    <xf numFmtId="0" fontId="1" fillId="0" borderId="0" xfId="0" applyFont="1"/>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0" borderId="6" xfId="0" applyFont="1" applyBorder="1" applyAlignment="1">
      <alignment vertical="center"/>
    </xf>
    <xf numFmtId="3" fontId="5" fillId="0" borderId="6" xfId="0" applyNumberFormat="1" applyFont="1" applyBorder="1" applyAlignment="1">
      <alignment horizontal="right" vertical="center"/>
    </xf>
    <xf numFmtId="164" fontId="6" fillId="0" borderId="7" xfId="0" applyNumberFormat="1" applyFont="1" applyBorder="1" applyAlignment="1">
      <alignment horizontal="right" vertical="center" indent="2"/>
    </xf>
    <xf numFmtId="0" fontId="5" fillId="4" borderId="6" xfId="0" applyFont="1" applyFill="1" applyBorder="1" applyAlignment="1">
      <alignment vertical="center"/>
    </xf>
    <xf numFmtId="3" fontId="5" fillId="4" borderId="6" xfId="0" applyNumberFormat="1" applyFont="1" applyFill="1" applyBorder="1" applyAlignment="1">
      <alignment horizontal="right" vertical="center"/>
    </xf>
    <xf numFmtId="164" fontId="6" fillId="4" borderId="7" xfId="0" applyNumberFormat="1" applyFont="1" applyFill="1" applyBorder="1" applyAlignment="1">
      <alignment horizontal="right" vertical="center" indent="2"/>
    </xf>
    <xf numFmtId="164" fontId="6" fillId="4" borderId="9" xfId="0" applyNumberFormat="1" applyFont="1" applyFill="1" applyBorder="1" applyAlignment="1">
      <alignment horizontal="right" vertical="center" indent="2"/>
    </xf>
    <xf numFmtId="0" fontId="5" fillId="3" borderId="3" xfId="0" applyFont="1" applyFill="1" applyBorder="1" applyAlignment="1">
      <alignment vertical="center"/>
    </xf>
    <xf numFmtId="3" fontId="5" fillId="3" borderId="2" xfId="0" applyNumberFormat="1" applyFont="1" applyFill="1" applyBorder="1" applyAlignment="1">
      <alignment horizontal="right" vertical="center"/>
    </xf>
    <xf numFmtId="3" fontId="5" fillId="3" borderId="5" xfId="0" applyNumberFormat="1" applyFont="1" applyFill="1" applyBorder="1" applyAlignment="1">
      <alignment horizontal="right" vertical="center"/>
    </xf>
    <xf numFmtId="164" fontId="6" fillId="3" borderId="7" xfId="0" applyNumberFormat="1" applyFont="1" applyFill="1" applyBorder="1" applyAlignment="1">
      <alignment horizontal="right" vertical="center" indent="2"/>
    </xf>
    <xf numFmtId="3" fontId="5" fillId="0" borderId="7" xfId="0" applyNumberFormat="1" applyFont="1" applyBorder="1" applyAlignment="1">
      <alignment horizontal="right" vertical="center"/>
    </xf>
    <xf numFmtId="3" fontId="5" fillId="0" borderId="8" xfId="0" applyNumberFormat="1" applyFont="1" applyBorder="1" applyAlignment="1">
      <alignment horizontal="right" vertical="center"/>
    </xf>
    <xf numFmtId="0" fontId="5" fillId="3" borderId="10" xfId="0" applyFont="1" applyFill="1" applyBorder="1" applyAlignment="1">
      <alignment vertical="center"/>
    </xf>
    <xf numFmtId="3" fontId="5" fillId="3" borderId="9" xfId="0" applyNumberFormat="1" applyFont="1" applyFill="1" applyBorder="1" applyAlignment="1">
      <alignment horizontal="right" vertical="center"/>
    </xf>
    <xf numFmtId="3" fontId="5" fillId="3" borderId="14" xfId="0" applyNumberFormat="1" applyFont="1" applyFill="1" applyBorder="1" applyAlignment="1">
      <alignment horizontal="right" vertical="center"/>
    </xf>
    <xf numFmtId="164" fontId="6" fillId="3" borderId="9" xfId="0" applyNumberFormat="1" applyFont="1" applyFill="1" applyBorder="1" applyAlignment="1">
      <alignment horizontal="right" vertical="center" indent="2"/>
    </xf>
    <xf numFmtId="0" fontId="5" fillId="0" borderId="0" xfId="1" applyFont="1" applyAlignment="1">
      <alignment wrapText="1"/>
    </xf>
    <xf numFmtId="164" fontId="0" fillId="0" borderId="0" xfId="0" applyNumberFormat="1"/>
    <xf numFmtId="0" fontId="0" fillId="5" borderId="0" xfId="0" applyFill="1"/>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5" fillId="0" borderId="10" xfId="2" applyFont="1" applyBorder="1" applyAlignment="1">
      <alignment horizontal="left" vertical="center" wrapText="1" indent="1"/>
    </xf>
    <xf numFmtId="0" fontId="15" fillId="0" borderId="1" xfId="2" applyFont="1" applyBorder="1" applyAlignment="1">
      <alignment horizontal="left" vertical="center" wrapText="1" indent="1"/>
    </xf>
    <xf numFmtId="0" fontId="15" fillId="0" borderId="14" xfId="2" applyFont="1" applyBorder="1" applyAlignment="1">
      <alignment horizontal="left" vertical="center" wrapText="1" indent="1"/>
    </xf>
    <xf numFmtId="0" fontId="16" fillId="5" borderId="0" xfId="3" applyFill="1" applyBorder="1" applyAlignment="1">
      <alignment horizontal="left" wrapText="1"/>
    </xf>
    <xf numFmtId="0" fontId="9" fillId="5" borderId="0" xfId="0" applyFont="1" applyFill="1" applyAlignment="1">
      <alignment horizontal="center" vertical="top"/>
    </xf>
    <xf numFmtId="0" fontId="10" fillId="5"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3" fillId="3" borderId="15"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5" fillId="6" borderId="6" xfId="2" applyFont="1" applyFill="1" applyBorder="1" applyAlignment="1">
      <alignment horizontal="left" vertical="center" wrapText="1" indent="1"/>
    </xf>
    <xf numFmtId="0" fontId="15" fillId="6" borderId="0" xfId="2" applyFont="1" applyFill="1" applyBorder="1" applyAlignment="1">
      <alignment horizontal="left" vertical="center" wrapText="1" indent="1"/>
    </xf>
    <xf numFmtId="0" fontId="15" fillId="6" borderId="8" xfId="2" applyFont="1" applyFill="1" applyBorder="1" applyAlignment="1">
      <alignment horizontal="left" vertical="center" wrapText="1" inden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5" fillId="0" borderId="6" xfId="2" applyFont="1" applyBorder="1" applyAlignment="1">
      <alignment horizontal="left" vertical="center" wrapText="1" indent="1"/>
    </xf>
    <xf numFmtId="0" fontId="15" fillId="0" borderId="0" xfId="2" applyFont="1" applyBorder="1" applyAlignment="1">
      <alignment horizontal="left" vertical="center" wrapText="1" indent="1"/>
    </xf>
    <xf numFmtId="0" fontId="15" fillId="0" borderId="8" xfId="2" applyFont="1" applyBorder="1" applyAlignment="1">
      <alignment horizontal="left" vertical="center" wrapText="1" inden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5" fillId="0" borderId="0" xfId="1" applyFont="1" applyAlignment="1">
      <alignment horizontal="left" wrapText="1"/>
    </xf>
    <xf numFmtId="0" fontId="0" fillId="0" borderId="4" xfId="0" applyBorder="1" applyAlignment="1">
      <alignment horizontal="left" vertical="center" wrapText="1"/>
    </xf>
    <xf numFmtId="0" fontId="6" fillId="0" borderId="0" xfId="0" applyFont="1" applyAlignment="1">
      <alignment horizontal="left" vertical="top" wrapText="1"/>
    </xf>
    <xf numFmtId="0" fontId="5" fillId="0" borderId="0" xfId="1" applyFont="1" applyAlignment="1">
      <alignment horizontal="left" vertical="top" wrapText="1"/>
    </xf>
  </cellXfs>
  <cellStyles count="4">
    <cellStyle name="Hyperlink" xfId="3" xr:uid="{437671B9-ED06-4D34-8D55-15E5A93BFE02}"/>
    <cellStyle name="Link" xfId="2" builtinId="8"/>
    <cellStyle name="Standard" xfId="0" builtinId="0"/>
    <cellStyle name="Standard 2" xfId="1" xr:uid="{6D15F5C2-D410-4F68-B54E-A2EECAAEA7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42345-68EB-474B-BBA5-273FFAC62A54}">
  <sheetPr published="0">
    <tabColor rgb="FF00B0F0"/>
  </sheetPr>
  <dimension ref="A1:J12"/>
  <sheetViews>
    <sheetView tabSelected="1" workbookViewId="0">
      <selection activeCell="D10" sqref="D10:I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24"/>
      <c r="B1" s="24"/>
      <c r="C1" s="24"/>
      <c r="D1" s="24"/>
      <c r="E1" s="24"/>
      <c r="F1" s="24"/>
      <c r="G1" s="24"/>
      <c r="H1" s="24"/>
      <c r="I1" s="24"/>
      <c r="J1" s="24"/>
    </row>
    <row r="2" spans="1:10">
      <c r="A2" s="24"/>
      <c r="B2" s="31" t="s">
        <v>47</v>
      </c>
      <c r="C2" s="32"/>
      <c r="D2" s="32"/>
      <c r="E2" s="32"/>
      <c r="F2" s="32"/>
      <c r="G2" s="32"/>
      <c r="H2" s="32"/>
      <c r="I2" s="32"/>
      <c r="J2" s="24"/>
    </row>
    <row r="3" spans="1:10" ht="24" customHeight="1">
      <c r="A3" s="24"/>
      <c r="B3" s="32"/>
      <c r="C3" s="32"/>
      <c r="D3" s="32"/>
      <c r="E3" s="32"/>
      <c r="F3" s="32"/>
      <c r="G3" s="32"/>
      <c r="H3" s="32"/>
      <c r="I3" s="32"/>
      <c r="J3" s="24"/>
    </row>
    <row r="4" spans="1:10">
      <c r="A4" s="24"/>
      <c r="B4" s="33" t="s">
        <v>50</v>
      </c>
      <c r="C4" s="34"/>
      <c r="D4" s="34"/>
      <c r="E4" s="34"/>
      <c r="F4" s="34"/>
      <c r="G4" s="34"/>
      <c r="H4" s="34"/>
      <c r="I4" s="34"/>
      <c r="J4" s="24"/>
    </row>
    <row r="5" spans="1:10" ht="39.950000000000003" customHeight="1">
      <c r="A5" s="24"/>
      <c r="B5" s="34"/>
      <c r="C5" s="34"/>
      <c r="D5" s="34"/>
      <c r="E5" s="34"/>
      <c r="F5" s="34"/>
      <c r="G5" s="34"/>
      <c r="H5" s="34"/>
      <c r="I5" s="34"/>
      <c r="J5" s="24"/>
    </row>
    <row r="6" spans="1:10">
      <c r="A6" s="24"/>
      <c r="B6" s="35" t="s">
        <v>48</v>
      </c>
      <c r="C6" s="35"/>
      <c r="D6" s="35" t="s">
        <v>49</v>
      </c>
      <c r="E6" s="35"/>
      <c r="F6" s="35"/>
      <c r="G6" s="35"/>
      <c r="H6" s="35"/>
      <c r="I6" s="35"/>
      <c r="J6" s="24"/>
    </row>
    <row r="7" spans="1:10">
      <c r="A7" s="24"/>
      <c r="B7" s="35"/>
      <c r="C7" s="35"/>
      <c r="D7" s="35"/>
      <c r="E7" s="35"/>
      <c r="F7" s="35"/>
      <c r="G7" s="35"/>
      <c r="H7" s="35"/>
      <c r="I7" s="35"/>
      <c r="J7" s="24"/>
    </row>
    <row r="8" spans="1:10" ht="33.75" customHeight="1">
      <c r="A8" s="24"/>
      <c r="B8" s="36">
        <v>2022</v>
      </c>
      <c r="C8" s="37"/>
      <c r="D8" s="38" t="s">
        <v>57</v>
      </c>
      <c r="E8" s="39"/>
      <c r="F8" s="39"/>
      <c r="G8" s="39"/>
      <c r="H8" s="39"/>
      <c r="I8" s="40"/>
      <c r="J8" s="24"/>
    </row>
    <row r="9" spans="1:10" ht="32.25" customHeight="1">
      <c r="A9" s="24"/>
      <c r="B9" s="41">
        <v>2021</v>
      </c>
      <c r="C9" s="42"/>
      <c r="D9" s="43" t="s">
        <v>51</v>
      </c>
      <c r="E9" s="44"/>
      <c r="F9" s="44"/>
      <c r="G9" s="44"/>
      <c r="H9" s="44"/>
      <c r="I9" s="45"/>
      <c r="J9" s="24"/>
    </row>
    <row r="10" spans="1:10" ht="32.25" customHeight="1">
      <c r="A10" s="24"/>
      <c r="B10" s="36">
        <v>2020</v>
      </c>
      <c r="C10" s="37"/>
      <c r="D10" s="38" t="s">
        <v>37</v>
      </c>
      <c r="E10" s="39"/>
      <c r="F10" s="39"/>
      <c r="G10" s="39"/>
      <c r="H10" s="39"/>
      <c r="I10" s="40"/>
      <c r="J10" s="24"/>
    </row>
    <row r="11" spans="1:10" ht="32.25" customHeight="1">
      <c r="A11" s="24"/>
      <c r="B11" s="25">
        <v>2019</v>
      </c>
      <c r="C11" s="26"/>
      <c r="D11" s="27" t="s">
        <v>0</v>
      </c>
      <c r="E11" s="28"/>
      <c r="F11" s="28"/>
      <c r="G11" s="28"/>
      <c r="H11" s="28"/>
      <c r="I11" s="29"/>
      <c r="J11" s="24"/>
    </row>
    <row r="12" spans="1:10" ht="15.75">
      <c r="A12" s="24"/>
      <c r="B12" s="24"/>
      <c r="C12" s="24"/>
      <c r="D12" s="30"/>
      <c r="E12" s="30"/>
      <c r="F12" s="30"/>
      <c r="G12" s="30"/>
      <c r="H12" s="30"/>
      <c r="I12" s="30"/>
      <c r="J12" s="24"/>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47h_i11a3h_lm21: Horte mit mindestens einem:einer pädagogisch Tätigen* mit fachlich einschlägigem Hochschulabschluss** in den Bundesländern am 01.03.2020 (Anzahl; Anteil in %)" xr:uid="{74CFCA8E-6985-4FFB-905B-D3E827B5DC3D}"/>
    <hyperlink ref="D11:I11" location="'2019'!A1" display="Tab47h_i11a3h_lm20: Horte mit mindestens einem:einer pädagogisch Tätigen* mit fachlich einschlägigem Hochschulabschluss** in den Bundesländern am 01.03.2019 (Anzahl; Anteil in %)" xr:uid="{1564FF01-FFE3-4B4B-BCCD-C3D348514C9B}"/>
    <hyperlink ref="D9:I9" location="'2021'!A1" display="Tab95h_i11fh_lm22: Pädagogisch tätige Personen* in Horten und Hortgruppen** nach Geschlecht*** in den Bundesländern am 01.03.2021**** (Anzahl; Anteile in %)" xr:uid="{C47AF82C-9F1A-4668-8D3A-1371F9DFD9D9}"/>
    <hyperlink ref="D8" location="'2022'!A1" display="Tab95h_i11fh_lm23: Pädagogisch tätige Personen* in Horten und Hortgruppen** nach Geschlecht*** in den Bundesländern am 01.03.2022 (Anzahl; Anteile in %)" xr:uid="{44CAFB27-6C83-4E29-BCF4-1B72D2617A1E}"/>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A238-4DFC-498F-9D29-909EA12A4B8A}">
  <sheetPr published="0">
    <tabColor rgb="FF002060"/>
  </sheetPr>
  <dimension ref="B2:AG33"/>
  <sheetViews>
    <sheetView workbookViewId="0">
      <selection activeCell="B2" sqref="B2:G2"/>
    </sheetView>
  </sheetViews>
  <sheetFormatPr baseColWidth="10" defaultColWidth="11.42578125" defaultRowHeight="15"/>
  <cols>
    <col min="2" max="2" width="35.42578125" customWidth="1"/>
  </cols>
  <sheetData>
    <row r="2" spans="2:33" ht="15.75">
      <c r="B2" s="46" t="s">
        <v>57</v>
      </c>
      <c r="C2" s="46"/>
      <c r="D2" s="46"/>
      <c r="E2" s="46"/>
      <c r="F2" s="46"/>
      <c r="G2" s="46"/>
      <c r="H2" s="1"/>
      <c r="I2" s="1"/>
      <c r="J2" s="1"/>
      <c r="K2" s="1"/>
      <c r="L2" s="1"/>
      <c r="M2" s="1"/>
      <c r="N2" s="1"/>
      <c r="O2" s="1"/>
      <c r="P2" s="1"/>
      <c r="Q2" s="1"/>
      <c r="R2" s="1"/>
      <c r="S2" s="1"/>
      <c r="T2" s="1"/>
      <c r="U2" s="1"/>
      <c r="V2" s="1"/>
      <c r="W2" s="1"/>
      <c r="X2" s="1"/>
      <c r="Y2" s="1"/>
      <c r="Z2" s="1"/>
      <c r="AA2" s="1"/>
      <c r="AB2" s="1"/>
      <c r="AC2" s="1"/>
      <c r="AD2" s="1"/>
      <c r="AE2" s="1"/>
      <c r="AF2" s="1"/>
      <c r="AG2" s="1"/>
    </row>
    <row r="3" spans="2:33" ht="16.5" customHeight="1">
      <c r="B3" s="47" t="s">
        <v>1</v>
      </c>
      <c r="C3" s="50" t="s">
        <v>2</v>
      </c>
      <c r="D3" s="51"/>
      <c r="E3" s="51"/>
      <c r="F3" s="51"/>
      <c r="G3" s="52"/>
      <c r="H3" s="2"/>
    </row>
    <row r="4" spans="2:33">
      <c r="B4" s="48"/>
      <c r="C4" s="53" t="s">
        <v>3</v>
      </c>
      <c r="D4" s="55" t="s">
        <v>4</v>
      </c>
      <c r="E4" s="56"/>
      <c r="F4" s="56"/>
      <c r="G4" s="57"/>
    </row>
    <row r="5" spans="2:33">
      <c r="B5" s="48"/>
      <c r="C5" s="54"/>
      <c r="D5" s="3" t="s">
        <v>5</v>
      </c>
      <c r="E5" s="3" t="s">
        <v>6</v>
      </c>
      <c r="F5" s="4" t="s">
        <v>5</v>
      </c>
      <c r="G5" s="4" t="s">
        <v>6</v>
      </c>
    </row>
    <row r="6" spans="2:33">
      <c r="B6" s="49"/>
      <c r="C6" s="58" t="s">
        <v>8</v>
      </c>
      <c r="D6" s="59"/>
      <c r="E6" s="59"/>
      <c r="F6" s="58" t="s">
        <v>9</v>
      </c>
      <c r="G6" s="60"/>
    </row>
    <row r="7" spans="2:33">
      <c r="B7" s="5" t="s">
        <v>10</v>
      </c>
      <c r="C7" s="6">
        <v>3119</v>
      </c>
      <c r="D7" s="6">
        <v>2416</v>
      </c>
      <c r="E7" s="6">
        <v>703</v>
      </c>
      <c r="F7" s="7">
        <f>D7/$C7*100</f>
        <v>77.46072459121514</v>
      </c>
      <c r="G7" s="7">
        <f>E7/$C7*100</f>
        <v>22.539275408784867</v>
      </c>
      <c r="H7" s="23"/>
    </row>
    <row r="8" spans="2:33">
      <c r="B8" s="8" t="s">
        <v>11</v>
      </c>
      <c r="C8" s="9">
        <v>9814</v>
      </c>
      <c r="D8" s="9">
        <v>8030</v>
      </c>
      <c r="E8" s="9">
        <v>1784</v>
      </c>
      <c r="F8" s="10">
        <f>D8/$C8*100</f>
        <v>81.821887100061147</v>
      </c>
      <c r="G8" s="10">
        <f>E8/$C8*100</f>
        <v>18.178112899938863</v>
      </c>
      <c r="H8" s="23"/>
    </row>
    <row r="9" spans="2:33">
      <c r="B9" s="5" t="s">
        <v>12</v>
      </c>
      <c r="C9" s="6" t="s">
        <v>13</v>
      </c>
      <c r="D9" s="6" t="s">
        <v>13</v>
      </c>
      <c r="E9" s="6" t="s">
        <v>13</v>
      </c>
      <c r="F9" s="7" t="s">
        <v>13</v>
      </c>
      <c r="G9" s="7" t="s">
        <v>13</v>
      </c>
      <c r="H9" s="23"/>
    </row>
    <row r="10" spans="2:33">
      <c r="B10" s="8" t="s">
        <v>14</v>
      </c>
      <c r="C10" s="9">
        <v>4829</v>
      </c>
      <c r="D10" s="9">
        <v>3875</v>
      </c>
      <c r="E10" s="9">
        <v>954</v>
      </c>
      <c r="F10" s="10">
        <f>D10/$C10*100</f>
        <v>80.244357009732852</v>
      </c>
      <c r="G10" s="10">
        <f>E10/$C10*100</f>
        <v>19.755642990267138</v>
      </c>
      <c r="H10" s="23"/>
    </row>
    <row r="11" spans="2:33">
      <c r="B11" s="5" t="s">
        <v>15</v>
      </c>
      <c r="C11" s="6">
        <v>250</v>
      </c>
      <c r="D11" s="6">
        <v>169</v>
      </c>
      <c r="E11" s="6">
        <v>81</v>
      </c>
      <c r="F11" s="7">
        <f>D11/$C11*100</f>
        <v>67.600000000000009</v>
      </c>
      <c r="G11" s="7">
        <f>E11/$C11*100</f>
        <v>32.4</v>
      </c>
      <c r="H11" s="23"/>
    </row>
    <row r="12" spans="2:33">
      <c r="B12" s="8" t="s">
        <v>16</v>
      </c>
      <c r="C12" s="9">
        <v>132</v>
      </c>
      <c r="D12" s="9" t="s">
        <v>17</v>
      </c>
      <c r="E12" s="9" t="s">
        <v>17</v>
      </c>
      <c r="F12" s="10" t="s">
        <v>17</v>
      </c>
      <c r="G12" s="10" t="s">
        <v>17</v>
      </c>
      <c r="H12" s="23"/>
    </row>
    <row r="13" spans="2:33">
      <c r="B13" s="5" t="s">
        <v>18</v>
      </c>
      <c r="C13" s="6">
        <v>2384</v>
      </c>
      <c r="D13" s="6">
        <v>1632</v>
      </c>
      <c r="E13" s="6">
        <v>752</v>
      </c>
      <c r="F13" s="7">
        <f t="shared" ref="F13:G21" si="0">D13/$C13*100</f>
        <v>68.456375838926178</v>
      </c>
      <c r="G13" s="7">
        <f t="shared" si="0"/>
        <v>31.543624161073826</v>
      </c>
      <c r="H13" s="23"/>
    </row>
    <row r="14" spans="2:33">
      <c r="B14" s="8" t="s">
        <v>19</v>
      </c>
      <c r="C14" s="9">
        <v>2284</v>
      </c>
      <c r="D14" s="9">
        <v>1886</v>
      </c>
      <c r="E14" s="9">
        <v>398</v>
      </c>
      <c r="F14" s="10">
        <f t="shared" si="0"/>
        <v>82.574430823117339</v>
      </c>
      <c r="G14" s="10">
        <f t="shared" si="0"/>
        <v>17.425569176882664</v>
      </c>
      <c r="H14" s="23"/>
    </row>
    <row r="15" spans="2:33">
      <c r="B15" s="5" t="s">
        <v>20</v>
      </c>
      <c r="C15" s="6">
        <v>3898</v>
      </c>
      <c r="D15" s="6">
        <v>3077</v>
      </c>
      <c r="E15" s="6">
        <v>821</v>
      </c>
      <c r="F15" s="7">
        <f t="shared" si="0"/>
        <v>78.93791688045151</v>
      </c>
      <c r="G15" s="7">
        <f t="shared" si="0"/>
        <v>21.062083119548486</v>
      </c>
      <c r="H15" s="23"/>
    </row>
    <row r="16" spans="2:33">
      <c r="B16" s="8" t="s">
        <v>21</v>
      </c>
      <c r="C16" s="9">
        <v>294</v>
      </c>
      <c r="D16" s="9">
        <v>231</v>
      </c>
      <c r="E16" s="9">
        <v>63</v>
      </c>
      <c r="F16" s="10">
        <f t="shared" si="0"/>
        <v>78.571428571428569</v>
      </c>
      <c r="G16" s="10">
        <f t="shared" si="0"/>
        <v>21.428571428571427</v>
      </c>
      <c r="H16" s="23"/>
    </row>
    <row r="17" spans="2:9">
      <c r="B17" s="5" t="s">
        <v>22</v>
      </c>
      <c r="C17" s="6">
        <v>913</v>
      </c>
      <c r="D17" s="6">
        <v>694</v>
      </c>
      <c r="E17" s="6">
        <v>219</v>
      </c>
      <c r="F17" s="7">
        <f t="shared" si="0"/>
        <v>76.013143483023001</v>
      </c>
      <c r="G17" s="7">
        <f t="shared" si="0"/>
        <v>23.986856516976999</v>
      </c>
      <c r="H17" s="23"/>
    </row>
    <row r="18" spans="2:9">
      <c r="B18" s="8" t="s">
        <v>23</v>
      </c>
      <c r="C18" s="9">
        <v>190</v>
      </c>
      <c r="D18" s="9">
        <v>142</v>
      </c>
      <c r="E18" s="9">
        <v>48</v>
      </c>
      <c r="F18" s="10">
        <f t="shared" si="0"/>
        <v>74.73684210526315</v>
      </c>
      <c r="G18" s="10">
        <f t="shared" si="0"/>
        <v>25.263157894736842</v>
      </c>
      <c r="H18" s="23"/>
    </row>
    <row r="19" spans="2:9">
      <c r="B19" s="5" t="s">
        <v>24</v>
      </c>
      <c r="C19" s="6">
        <v>8335</v>
      </c>
      <c r="D19" s="6">
        <v>6743</v>
      </c>
      <c r="E19" s="6">
        <v>1592</v>
      </c>
      <c r="F19" s="7">
        <f t="shared" si="0"/>
        <v>80.899820035992803</v>
      </c>
      <c r="G19" s="7">
        <f t="shared" si="0"/>
        <v>19.1001799640072</v>
      </c>
      <c r="H19" s="23"/>
    </row>
    <row r="20" spans="2:9">
      <c r="B20" s="8" t="s">
        <v>25</v>
      </c>
      <c r="C20" s="9">
        <v>3245</v>
      </c>
      <c r="D20" s="9">
        <v>2726</v>
      </c>
      <c r="E20" s="9">
        <v>519</v>
      </c>
      <c r="F20" s="10">
        <f t="shared" si="0"/>
        <v>84.006163328197232</v>
      </c>
      <c r="G20" s="10">
        <f t="shared" si="0"/>
        <v>15.993836671802775</v>
      </c>
      <c r="H20" s="23"/>
    </row>
    <row r="21" spans="2:9">
      <c r="B21" s="5" t="s">
        <v>26</v>
      </c>
      <c r="C21" s="6">
        <v>889</v>
      </c>
      <c r="D21" s="6">
        <v>664</v>
      </c>
      <c r="E21" s="6">
        <v>225</v>
      </c>
      <c r="F21" s="7">
        <f t="shared" si="0"/>
        <v>74.690663667041619</v>
      </c>
      <c r="G21" s="7">
        <f t="shared" si="0"/>
        <v>25.309336332958381</v>
      </c>
      <c r="H21" s="23"/>
    </row>
    <row r="22" spans="2:9">
      <c r="B22" s="8" t="s">
        <v>27</v>
      </c>
      <c r="C22" s="9">
        <v>25</v>
      </c>
      <c r="D22" s="9" t="s">
        <v>17</v>
      </c>
      <c r="E22" s="9" t="s">
        <v>17</v>
      </c>
      <c r="F22" s="11" t="s">
        <v>17</v>
      </c>
      <c r="G22" s="11" t="s">
        <v>17</v>
      </c>
      <c r="H22" s="23"/>
    </row>
    <row r="23" spans="2:9">
      <c r="B23" s="12" t="s">
        <v>38</v>
      </c>
      <c r="C23" s="13">
        <f>SUM(D23:E23)</f>
        <v>18693</v>
      </c>
      <c r="D23" s="14">
        <f>SUM(D9:D10,D14,D19:D20,D22)</f>
        <v>15230</v>
      </c>
      <c r="E23" s="14">
        <f>SUM(E9:E10,E14,E19:E20,E22)</f>
        <v>3463</v>
      </c>
      <c r="F23" s="15">
        <f t="shared" ref="F23:G25" si="1">D23/$C23*100</f>
        <v>81.474348686674162</v>
      </c>
      <c r="G23" s="15">
        <f t="shared" si="1"/>
        <v>18.525651313325845</v>
      </c>
      <c r="H23" s="23"/>
    </row>
    <row r="24" spans="2:9">
      <c r="B24" s="5" t="s">
        <v>39</v>
      </c>
      <c r="C24" s="16">
        <f>SUM(D24:E24)</f>
        <v>21751</v>
      </c>
      <c r="D24" s="17">
        <f>SUM(D7:D8,D11:D13,D15:D18,D21)</f>
        <v>17055</v>
      </c>
      <c r="E24" s="17">
        <f>SUM(E7:E8,E11:E13,E15:E18,E21)</f>
        <v>4696</v>
      </c>
      <c r="F24" s="7">
        <f t="shared" si="1"/>
        <v>78.410188037331622</v>
      </c>
      <c r="G24" s="7">
        <f t="shared" si="1"/>
        <v>21.589811962668385</v>
      </c>
      <c r="H24" s="23"/>
    </row>
    <row r="25" spans="2:9">
      <c r="B25" s="18" t="s">
        <v>40</v>
      </c>
      <c r="C25" s="19">
        <f>SUM(C7:C22)</f>
        <v>40601</v>
      </c>
      <c r="D25" s="20">
        <v>32412</v>
      </c>
      <c r="E25" s="20">
        <v>8189</v>
      </c>
      <c r="F25" s="21">
        <f t="shared" si="1"/>
        <v>79.830546045663894</v>
      </c>
      <c r="G25" s="21">
        <f t="shared" si="1"/>
        <v>20.169453954336099</v>
      </c>
      <c r="H25" s="23"/>
    </row>
    <row r="26" spans="2:9">
      <c r="B26" s="62" t="s">
        <v>31</v>
      </c>
      <c r="C26" s="62"/>
      <c r="D26" s="62"/>
      <c r="E26" s="62"/>
      <c r="F26" s="62"/>
      <c r="G26" s="62"/>
    </row>
    <row r="27" spans="2:9">
      <c r="B27" s="63" t="s">
        <v>32</v>
      </c>
      <c r="C27" s="63"/>
      <c r="D27" s="63"/>
      <c r="E27" s="63"/>
      <c r="F27" s="63"/>
      <c r="G27" s="63"/>
    </row>
    <row r="28" spans="2:9" ht="42" customHeight="1">
      <c r="B28" s="61" t="s">
        <v>33</v>
      </c>
      <c r="C28" s="61"/>
      <c r="D28" s="61"/>
      <c r="E28" s="61"/>
      <c r="F28" s="61"/>
      <c r="G28" s="61"/>
    </row>
    <row r="29" spans="2:9" ht="118.5" customHeight="1">
      <c r="B29" s="61" t="s">
        <v>41</v>
      </c>
      <c r="C29" s="61"/>
      <c r="D29" s="61"/>
      <c r="E29" s="61"/>
      <c r="F29" s="61"/>
      <c r="G29" s="61"/>
      <c r="H29" s="22"/>
      <c r="I29" s="22"/>
    </row>
    <row r="30" spans="2:9" ht="47.25" customHeight="1">
      <c r="B30" s="61" t="s">
        <v>46</v>
      </c>
      <c r="C30" s="61"/>
      <c r="D30" s="61"/>
      <c r="E30" s="61"/>
      <c r="F30" s="61"/>
      <c r="G30" s="61"/>
      <c r="H30" s="22"/>
      <c r="I30" s="22"/>
    </row>
    <row r="31" spans="2:9" ht="32.25" customHeight="1">
      <c r="B31" s="61" t="s">
        <v>42</v>
      </c>
      <c r="C31" s="61"/>
      <c r="D31" s="61"/>
      <c r="E31" s="61"/>
      <c r="F31" s="61"/>
      <c r="G31" s="61"/>
      <c r="H31" s="22"/>
      <c r="I31" s="22"/>
    </row>
    <row r="32" spans="2:9" ht="43.15" customHeight="1">
      <c r="B32" s="61" t="s">
        <v>58</v>
      </c>
      <c r="C32" s="61"/>
      <c r="D32" s="61"/>
      <c r="E32" s="61"/>
      <c r="F32" s="61"/>
      <c r="G32" s="61"/>
      <c r="H32" s="22"/>
      <c r="I32" s="22"/>
    </row>
    <row r="33" customFormat="1" ht="15" customHeight="1"/>
  </sheetData>
  <mergeCells count="14">
    <mergeCell ref="B32:G32"/>
    <mergeCell ref="B26:G26"/>
    <mergeCell ref="B27:G27"/>
    <mergeCell ref="B28:G28"/>
    <mergeCell ref="B29:G29"/>
    <mergeCell ref="B30:G30"/>
    <mergeCell ref="B31:G31"/>
    <mergeCell ref="B2:G2"/>
    <mergeCell ref="B3:B6"/>
    <mergeCell ref="C3:G3"/>
    <mergeCell ref="C4:C5"/>
    <mergeCell ref="D4:G4"/>
    <mergeCell ref="C6:E6"/>
    <mergeCell ref="F6:G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D6B0A-B935-4D67-9EA6-C72BAA087427}">
  <sheetPr published="0"/>
  <dimension ref="B2:AG34"/>
  <sheetViews>
    <sheetView workbookViewId="0">
      <selection activeCell="B10" sqref="B10"/>
    </sheetView>
  </sheetViews>
  <sheetFormatPr baseColWidth="10" defaultColWidth="11.42578125" defaultRowHeight="15"/>
  <cols>
    <col min="2" max="2" width="35.42578125" customWidth="1"/>
  </cols>
  <sheetData>
    <row r="2" spans="2:33" ht="39.75" customHeight="1">
      <c r="B2" s="46" t="s">
        <v>51</v>
      </c>
      <c r="C2" s="46"/>
      <c r="D2" s="46"/>
      <c r="E2" s="46"/>
      <c r="F2" s="46"/>
      <c r="G2" s="46"/>
      <c r="H2" s="1"/>
      <c r="I2" s="1"/>
      <c r="J2" s="1"/>
      <c r="K2" s="1"/>
      <c r="L2" s="1"/>
      <c r="M2" s="1"/>
      <c r="N2" s="1"/>
      <c r="O2" s="1"/>
      <c r="P2" s="1"/>
      <c r="Q2" s="1"/>
      <c r="R2" s="1"/>
      <c r="S2" s="1"/>
      <c r="T2" s="1"/>
      <c r="U2" s="1"/>
      <c r="V2" s="1"/>
      <c r="W2" s="1"/>
      <c r="X2" s="1"/>
      <c r="Y2" s="1"/>
      <c r="Z2" s="1"/>
      <c r="AA2" s="1"/>
      <c r="AB2" s="1"/>
      <c r="AC2" s="1"/>
      <c r="AD2" s="1"/>
      <c r="AE2" s="1"/>
      <c r="AF2" s="1"/>
      <c r="AG2" s="1"/>
    </row>
    <row r="3" spans="2:33" ht="16.5" customHeight="1">
      <c r="B3" s="47" t="s">
        <v>1</v>
      </c>
      <c r="C3" s="50" t="s">
        <v>2</v>
      </c>
      <c r="D3" s="51"/>
      <c r="E3" s="51"/>
      <c r="F3" s="51"/>
      <c r="G3" s="52"/>
      <c r="H3" s="2"/>
    </row>
    <row r="4" spans="2:33">
      <c r="B4" s="48"/>
      <c r="C4" s="53" t="s">
        <v>3</v>
      </c>
      <c r="D4" s="55" t="s">
        <v>4</v>
      </c>
      <c r="E4" s="56"/>
      <c r="F4" s="56"/>
      <c r="G4" s="57"/>
    </row>
    <row r="5" spans="2:33">
      <c r="B5" s="48"/>
      <c r="C5" s="54"/>
      <c r="D5" s="3" t="s">
        <v>5</v>
      </c>
      <c r="E5" s="3" t="s">
        <v>6</v>
      </c>
      <c r="F5" s="4" t="s">
        <v>5</v>
      </c>
      <c r="G5" s="4" t="s">
        <v>6</v>
      </c>
    </row>
    <row r="6" spans="2:33">
      <c r="B6" s="49"/>
      <c r="C6" s="58" t="s">
        <v>8</v>
      </c>
      <c r="D6" s="59"/>
      <c r="E6" s="59"/>
      <c r="F6" s="58" t="s">
        <v>9</v>
      </c>
      <c r="G6" s="60"/>
    </row>
    <row r="7" spans="2:33">
      <c r="B7" s="5" t="s">
        <v>10</v>
      </c>
      <c r="C7" s="6">
        <v>3132</v>
      </c>
      <c r="D7" s="6">
        <v>2449</v>
      </c>
      <c r="E7" s="6">
        <v>683</v>
      </c>
      <c r="F7" s="7">
        <f>D7/$C7*100</f>
        <v>78.192848020434226</v>
      </c>
      <c r="G7" s="7">
        <f>E7/$C7*100</f>
        <v>21.807151979565774</v>
      </c>
      <c r="H7" s="23"/>
    </row>
    <row r="8" spans="2:33">
      <c r="B8" s="8" t="s">
        <v>11</v>
      </c>
      <c r="C8" s="9">
        <v>9767</v>
      </c>
      <c r="D8" s="9">
        <v>8085</v>
      </c>
      <c r="E8" s="9">
        <v>1682</v>
      </c>
      <c r="F8" s="10">
        <f>D8/$C8*100</f>
        <v>82.778744752738817</v>
      </c>
      <c r="G8" s="10">
        <f>E8/$C8*100</f>
        <v>17.221255247261187</v>
      </c>
      <c r="H8" s="23"/>
    </row>
    <row r="9" spans="2:33">
      <c r="B9" s="5" t="s">
        <v>12</v>
      </c>
      <c r="C9" s="6" t="s">
        <v>13</v>
      </c>
      <c r="D9" s="6" t="s">
        <v>13</v>
      </c>
      <c r="E9" s="6" t="s">
        <v>13</v>
      </c>
      <c r="F9" s="7" t="s">
        <v>13</v>
      </c>
      <c r="G9" s="7" t="s">
        <v>13</v>
      </c>
      <c r="H9" s="23"/>
    </row>
    <row r="10" spans="2:33">
      <c r="B10" s="8" t="s">
        <v>14</v>
      </c>
      <c r="C10" s="9">
        <v>4693</v>
      </c>
      <c r="D10" s="9">
        <v>3798</v>
      </c>
      <c r="E10" s="9">
        <v>895</v>
      </c>
      <c r="F10" s="10">
        <f>D10/$C10*100</f>
        <v>80.929043255913058</v>
      </c>
      <c r="G10" s="10">
        <f>E10/$C10*100</f>
        <v>19.070956744086939</v>
      </c>
      <c r="H10" s="23"/>
    </row>
    <row r="11" spans="2:33">
      <c r="B11" s="5" t="s">
        <v>15</v>
      </c>
      <c r="C11" s="6">
        <v>240</v>
      </c>
      <c r="D11" s="6">
        <v>174</v>
      </c>
      <c r="E11" s="6">
        <v>66</v>
      </c>
      <c r="F11" s="7">
        <f>D11/$C11*100</f>
        <v>72.5</v>
      </c>
      <c r="G11" s="7">
        <f>E11/$C11*100</f>
        <v>27.500000000000004</v>
      </c>
      <c r="H11" s="23"/>
    </row>
    <row r="12" spans="2:33">
      <c r="B12" s="8" t="s">
        <v>16</v>
      </c>
      <c r="C12" s="9">
        <v>136</v>
      </c>
      <c r="D12" s="9" t="s">
        <v>17</v>
      </c>
      <c r="E12" s="9" t="s">
        <v>17</v>
      </c>
      <c r="F12" s="10" t="s">
        <v>17</v>
      </c>
      <c r="G12" s="10" t="s">
        <v>17</v>
      </c>
      <c r="H12" s="23"/>
    </row>
    <row r="13" spans="2:33">
      <c r="B13" s="5" t="s">
        <v>18</v>
      </c>
      <c r="C13" s="6">
        <v>2494</v>
      </c>
      <c r="D13" s="6">
        <v>1745</v>
      </c>
      <c r="E13" s="6">
        <v>749</v>
      </c>
      <c r="F13" s="7">
        <f t="shared" ref="F13:G21" si="0">D13/$C13*100</f>
        <v>69.967923015236565</v>
      </c>
      <c r="G13" s="7">
        <f t="shared" si="0"/>
        <v>30.032076984763435</v>
      </c>
      <c r="H13" s="23"/>
    </row>
    <row r="14" spans="2:33">
      <c r="B14" s="8" t="s">
        <v>19</v>
      </c>
      <c r="C14" s="9">
        <v>2217</v>
      </c>
      <c r="D14" s="9">
        <v>1835</v>
      </c>
      <c r="E14" s="9">
        <v>382</v>
      </c>
      <c r="F14" s="10">
        <f t="shared" si="0"/>
        <v>82.769508344609832</v>
      </c>
      <c r="G14" s="10">
        <f t="shared" si="0"/>
        <v>17.230491655390168</v>
      </c>
      <c r="H14" s="23"/>
    </row>
    <row r="15" spans="2:33">
      <c r="B15" s="5" t="s">
        <v>20</v>
      </c>
      <c r="C15" s="6">
        <v>3838</v>
      </c>
      <c r="D15" s="6">
        <v>3065</v>
      </c>
      <c r="E15" s="6">
        <v>773</v>
      </c>
      <c r="F15" s="7">
        <f t="shared" si="0"/>
        <v>79.859301719645643</v>
      </c>
      <c r="G15" s="7">
        <f t="shared" si="0"/>
        <v>20.140698280354353</v>
      </c>
      <c r="H15" s="23"/>
    </row>
    <row r="16" spans="2:33">
      <c r="B16" s="8" t="s">
        <v>21</v>
      </c>
      <c r="C16" s="9">
        <v>253</v>
      </c>
      <c r="D16" s="9">
        <v>204</v>
      </c>
      <c r="E16" s="9">
        <v>49</v>
      </c>
      <c r="F16" s="10">
        <f t="shared" si="0"/>
        <v>80.632411067193672</v>
      </c>
      <c r="G16" s="10">
        <f t="shared" si="0"/>
        <v>19.367588932806324</v>
      </c>
      <c r="H16" s="23"/>
    </row>
    <row r="17" spans="2:9">
      <c r="B17" s="5" t="s">
        <v>22</v>
      </c>
      <c r="C17" s="6">
        <v>898</v>
      </c>
      <c r="D17" s="6">
        <v>700</v>
      </c>
      <c r="E17" s="6">
        <v>198</v>
      </c>
      <c r="F17" s="7">
        <f t="shared" si="0"/>
        <v>77.9510022271715</v>
      </c>
      <c r="G17" s="7">
        <f t="shared" si="0"/>
        <v>22.048997772828507</v>
      </c>
      <c r="H17" s="23"/>
    </row>
    <row r="18" spans="2:9">
      <c r="B18" s="8" t="s">
        <v>23</v>
      </c>
      <c r="C18" s="9">
        <v>219</v>
      </c>
      <c r="D18" s="9">
        <v>169</v>
      </c>
      <c r="E18" s="9">
        <v>50</v>
      </c>
      <c r="F18" s="10">
        <f t="shared" si="0"/>
        <v>77.168949771689498</v>
      </c>
      <c r="G18" s="10">
        <f t="shared" si="0"/>
        <v>22.831050228310502</v>
      </c>
      <c r="H18" s="23"/>
    </row>
    <row r="19" spans="2:9">
      <c r="B19" s="5" t="s">
        <v>24</v>
      </c>
      <c r="C19" s="6">
        <v>8173</v>
      </c>
      <c r="D19" s="6">
        <v>6718</v>
      </c>
      <c r="E19" s="6">
        <v>1455</v>
      </c>
      <c r="F19" s="7">
        <f t="shared" si="0"/>
        <v>82.197479505689458</v>
      </c>
      <c r="G19" s="7">
        <f t="shared" si="0"/>
        <v>17.802520494310535</v>
      </c>
      <c r="H19" s="23"/>
    </row>
    <row r="20" spans="2:9">
      <c r="B20" s="8" t="s">
        <v>25</v>
      </c>
      <c r="C20" s="9">
        <v>3222</v>
      </c>
      <c r="D20" s="9">
        <v>2738</v>
      </c>
      <c r="E20" s="9">
        <v>484</v>
      </c>
      <c r="F20" s="10">
        <f t="shared" si="0"/>
        <v>84.978274363749222</v>
      </c>
      <c r="G20" s="10">
        <f t="shared" si="0"/>
        <v>15.021725636250777</v>
      </c>
      <c r="H20" s="23"/>
    </row>
    <row r="21" spans="2:9">
      <c r="B21" s="5" t="s">
        <v>26</v>
      </c>
      <c r="C21" s="6">
        <v>834</v>
      </c>
      <c r="D21" s="6">
        <v>608</v>
      </c>
      <c r="E21" s="6">
        <v>226</v>
      </c>
      <c r="F21" s="7">
        <f t="shared" si="0"/>
        <v>72.901678657074342</v>
      </c>
      <c r="G21" s="7">
        <f t="shared" si="0"/>
        <v>27.098321342925658</v>
      </c>
      <c r="H21" s="23"/>
    </row>
    <row r="22" spans="2:9">
      <c r="B22" s="8" t="s">
        <v>27</v>
      </c>
      <c r="C22" s="9">
        <v>19</v>
      </c>
      <c r="D22" s="9" t="s">
        <v>17</v>
      </c>
      <c r="E22" s="9" t="s">
        <v>17</v>
      </c>
      <c r="F22" s="11" t="s">
        <v>17</v>
      </c>
      <c r="G22" s="11" t="s">
        <v>17</v>
      </c>
      <c r="H22" s="23"/>
    </row>
    <row r="23" spans="2:9">
      <c r="B23" s="12" t="s">
        <v>52</v>
      </c>
      <c r="C23" s="13">
        <f>SUM(D23:E23)</f>
        <v>18305</v>
      </c>
      <c r="D23" s="14">
        <f t="shared" ref="D23:E23" si="1">SUM(D9:D10,D14,D19:D20,D22)</f>
        <v>15089</v>
      </c>
      <c r="E23" s="14">
        <f t="shared" si="1"/>
        <v>3216</v>
      </c>
      <c r="F23" s="15">
        <f t="shared" ref="F23:G25" si="2">D23/$C23*100</f>
        <v>82.431029773285985</v>
      </c>
      <c r="G23" s="15">
        <f t="shared" si="2"/>
        <v>17.568970226714011</v>
      </c>
    </row>
    <row r="24" spans="2:9">
      <c r="B24" s="5" t="s">
        <v>53</v>
      </c>
      <c r="C24" s="16">
        <f>SUM(D24:E24)</f>
        <v>21675</v>
      </c>
      <c r="D24" s="17">
        <f t="shared" ref="D24:E24" si="3">SUM(D7:D8,D11:D13,D15:D18,D21)</f>
        <v>17199</v>
      </c>
      <c r="E24" s="17">
        <f t="shared" si="3"/>
        <v>4476</v>
      </c>
      <c r="F24" s="7">
        <f t="shared" si="2"/>
        <v>79.349480968858131</v>
      </c>
      <c r="G24" s="7">
        <f t="shared" si="2"/>
        <v>20.650519031141869</v>
      </c>
      <c r="H24" s="23"/>
    </row>
    <row r="25" spans="2:9">
      <c r="B25" s="18" t="s">
        <v>40</v>
      </c>
      <c r="C25" s="19">
        <f>SUM(C7:C22)</f>
        <v>40135</v>
      </c>
      <c r="D25" s="20">
        <v>32403</v>
      </c>
      <c r="E25" s="20">
        <v>7732</v>
      </c>
      <c r="F25" s="21">
        <f t="shared" si="2"/>
        <v>80.735019309829326</v>
      </c>
      <c r="G25" s="21">
        <f t="shared" si="2"/>
        <v>19.264980690170674</v>
      </c>
      <c r="H25" s="23"/>
    </row>
    <row r="26" spans="2:9">
      <c r="B26" s="62" t="s">
        <v>31</v>
      </c>
      <c r="C26" s="62"/>
      <c r="D26" s="62"/>
      <c r="E26" s="62"/>
      <c r="F26" s="62"/>
      <c r="G26" s="62"/>
    </row>
    <row r="27" spans="2:9">
      <c r="B27" s="63" t="s">
        <v>32</v>
      </c>
      <c r="C27" s="63"/>
      <c r="D27" s="63"/>
      <c r="E27" s="63"/>
      <c r="F27" s="63"/>
      <c r="G27" s="63"/>
    </row>
    <row r="28" spans="2:9" ht="42" customHeight="1">
      <c r="B28" s="61" t="s">
        <v>33</v>
      </c>
      <c r="C28" s="61"/>
      <c r="D28" s="61"/>
      <c r="E28" s="61"/>
      <c r="F28" s="61"/>
      <c r="G28" s="61"/>
    </row>
    <row r="29" spans="2:9" ht="118.5" customHeight="1">
      <c r="B29" s="61" t="s">
        <v>41</v>
      </c>
      <c r="C29" s="61"/>
      <c r="D29" s="61"/>
      <c r="E29" s="61"/>
      <c r="F29" s="61"/>
      <c r="G29" s="61"/>
      <c r="H29" s="22"/>
      <c r="I29" s="22"/>
    </row>
    <row r="30" spans="2:9" ht="47.25" customHeight="1">
      <c r="B30" s="61" t="s">
        <v>46</v>
      </c>
      <c r="C30" s="61"/>
      <c r="D30" s="61"/>
      <c r="E30" s="61"/>
      <c r="F30" s="61"/>
      <c r="G30" s="61"/>
      <c r="H30" s="22"/>
      <c r="I30" s="22"/>
    </row>
    <row r="31" spans="2:9" ht="118.5" customHeight="1">
      <c r="B31" s="64" t="s">
        <v>54</v>
      </c>
      <c r="C31" s="64"/>
      <c r="D31" s="64"/>
      <c r="E31" s="64"/>
      <c r="F31" s="64"/>
      <c r="G31" s="64"/>
      <c r="H31" s="22"/>
      <c r="I31" s="22"/>
    </row>
    <row r="32" spans="2:9" ht="32.25" customHeight="1">
      <c r="B32" s="61" t="s">
        <v>55</v>
      </c>
      <c r="C32" s="61"/>
      <c r="D32" s="61"/>
      <c r="E32" s="61"/>
      <c r="F32" s="61"/>
      <c r="G32" s="61"/>
      <c r="H32" s="22"/>
      <c r="I32" s="22"/>
    </row>
    <row r="33" spans="2:9" ht="43.35" customHeight="1">
      <c r="B33" s="61" t="s">
        <v>56</v>
      </c>
      <c r="C33" s="61"/>
      <c r="D33" s="61"/>
      <c r="E33" s="61"/>
      <c r="F33" s="61"/>
      <c r="G33" s="61"/>
      <c r="H33" s="22"/>
      <c r="I33" s="22"/>
    </row>
    <row r="34" spans="2:9" ht="15" customHeight="1"/>
  </sheetData>
  <mergeCells count="15">
    <mergeCell ref="B32:G32"/>
    <mergeCell ref="B33:G33"/>
    <mergeCell ref="B26:G26"/>
    <mergeCell ref="B27:G27"/>
    <mergeCell ref="B28:G28"/>
    <mergeCell ref="B29:G29"/>
    <mergeCell ref="B30:G30"/>
    <mergeCell ref="B31:G31"/>
    <mergeCell ref="B2:G2"/>
    <mergeCell ref="B3:B6"/>
    <mergeCell ref="C3:G3"/>
    <mergeCell ref="C4:C5"/>
    <mergeCell ref="D4:G4"/>
    <mergeCell ref="C6:E6"/>
    <mergeCell ref="F6:G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104F5-90E7-48A9-8127-A1CFF588DA94}">
  <sheetPr published="0"/>
  <dimension ref="B2:AG34"/>
  <sheetViews>
    <sheetView workbookViewId="0">
      <selection activeCell="B40" sqref="B40"/>
    </sheetView>
  </sheetViews>
  <sheetFormatPr baseColWidth="10" defaultColWidth="11.42578125" defaultRowHeight="15"/>
  <cols>
    <col min="2" max="2" width="35.42578125" customWidth="1"/>
  </cols>
  <sheetData>
    <row r="2" spans="2:33" ht="34.5" customHeight="1">
      <c r="B2" s="46" t="s">
        <v>37</v>
      </c>
      <c r="C2" s="46"/>
      <c r="D2" s="46"/>
      <c r="E2" s="46"/>
      <c r="F2" s="46"/>
      <c r="G2" s="46"/>
      <c r="H2" s="1"/>
      <c r="I2" s="1"/>
      <c r="J2" s="1"/>
      <c r="K2" s="1"/>
      <c r="L2" s="1"/>
      <c r="M2" s="1"/>
      <c r="N2" s="1"/>
      <c r="O2" s="1"/>
      <c r="P2" s="1"/>
      <c r="Q2" s="1"/>
      <c r="R2" s="1"/>
      <c r="S2" s="1"/>
      <c r="T2" s="1"/>
      <c r="U2" s="1"/>
      <c r="V2" s="1"/>
      <c r="W2" s="1"/>
      <c r="X2" s="1"/>
      <c r="Y2" s="1"/>
      <c r="Z2" s="1"/>
      <c r="AA2" s="1"/>
      <c r="AB2" s="1"/>
      <c r="AC2" s="1"/>
      <c r="AD2" s="1"/>
      <c r="AE2" s="1"/>
      <c r="AF2" s="1"/>
      <c r="AG2" s="1"/>
    </row>
    <row r="3" spans="2:33" ht="16.5" customHeight="1">
      <c r="B3" s="47" t="s">
        <v>1</v>
      </c>
      <c r="C3" s="50" t="s">
        <v>2</v>
      </c>
      <c r="D3" s="51"/>
      <c r="E3" s="51"/>
      <c r="F3" s="51"/>
      <c r="G3" s="52"/>
      <c r="H3" s="2"/>
    </row>
    <row r="4" spans="2:33">
      <c r="B4" s="48"/>
      <c r="C4" s="53" t="s">
        <v>3</v>
      </c>
      <c r="D4" s="55" t="s">
        <v>4</v>
      </c>
      <c r="E4" s="56"/>
      <c r="F4" s="56"/>
      <c r="G4" s="57"/>
    </row>
    <row r="5" spans="2:33">
      <c r="B5" s="48"/>
      <c r="C5" s="54"/>
      <c r="D5" s="3" t="s">
        <v>5</v>
      </c>
      <c r="E5" s="3" t="s">
        <v>6</v>
      </c>
      <c r="F5" s="4" t="s">
        <v>5</v>
      </c>
      <c r="G5" s="4" t="s">
        <v>6</v>
      </c>
    </row>
    <row r="6" spans="2:33">
      <c r="B6" s="49"/>
      <c r="C6" s="58" t="s">
        <v>8</v>
      </c>
      <c r="D6" s="59"/>
      <c r="E6" s="59"/>
      <c r="F6" s="58" t="s">
        <v>9</v>
      </c>
      <c r="G6" s="60"/>
    </row>
    <row r="7" spans="2:33">
      <c r="B7" s="5" t="s">
        <v>10</v>
      </c>
      <c r="C7" s="6">
        <v>3233</v>
      </c>
      <c r="D7" s="6">
        <v>2550</v>
      </c>
      <c r="E7" s="6">
        <v>683</v>
      </c>
      <c r="F7" s="7">
        <f>D7/$C7*100</f>
        <v>78.874110733065265</v>
      </c>
      <c r="G7" s="7">
        <f>E7/$C7*100</f>
        <v>21.125889266934735</v>
      </c>
      <c r="H7" s="23"/>
    </row>
    <row r="8" spans="2:33">
      <c r="B8" s="8" t="s">
        <v>11</v>
      </c>
      <c r="C8" s="9">
        <v>9533</v>
      </c>
      <c r="D8" s="9">
        <v>7977</v>
      </c>
      <c r="E8" s="9">
        <v>1556</v>
      </c>
      <c r="F8" s="10">
        <f>D8/$C8*100</f>
        <v>83.677750970313653</v>
      </c>
      <c r="G8" s="10">
        <f>E8/$C8*100</f>
        <v>16.322249029686354</v>
      </c>
      <c r="H8" s="23"/>
    </row>
    <row r="9" spans="2:33">
      <c r="B9" s="5" t="s">
        <v>12</v>
      </c>
      <c r="C9" s="6" t="s">
        <v>13</v>
      </c>
      <c r="D9" s="6" t="s">
        <v>13</v>
      </c>
      <c r="E9" s="6" t="s">
        <v>13</v>
      </c>
      <c r="F9" s="7" t="s">
        <v>13</v>
      </c>
      <c r="G9" s="7" t="s">
        <v>13</v>
      </c>
      <c r="H9" s="23"/>
    </row>
    <row r="10" spans="2:33">
      <c r="B10" s="8" t="s">
        <v>14</v>
      </c>
      <c r="C10" s="9">
        <v>4715</v>
      </c>
      <c r="D10" s="9">
        <v>3883</v>
      </c>
      <c r="E10" s="9">
        <v>832</v>
      </c>
      <c r="F10" s="10">
        <f>D10/$C10*100</f>
        <v>82.354188759278898</v>
      </c>
      <c r="G10" s="10">
        <f>E10/$C10*100</f>
        <v>17.645811240721102</v>
      </c>
      <c r="H10" s="23"/>
    </row>
    <row r="11" spans="2:33">
      <c r="B11" s="5" t="s">
        <v>15</v>
      </c>
      <c r="C11" s="6">
        <v>254</v>
      </c>
      <c r="D11" s="6">
        <v>174</v>
      </c>
      <c r="E11" s="6">
        <v>80</v>
      </c>
      <c r="F11" s="7">
        <f>D11/$C11*100</f>
        <v>68.503937007874015</v>
      </c>
      <c r="G11" s="7">
        <f>E11/$C11*100</f>
        <v>31.496062992125985</v>
      </c>
      <c r="H11" s="23"/>
    </row>
    <row r="12" spans="2:33">
      <c r="B12" s="8" t="s">
        <v>16</v>
      </c>
      <c r="C12" s="9">
        <v>99</v>
      </c>
      <c r="D12" s="9" t="s">
        <v>17</v>
      </c>
      <c r="E12" s="9" t="s">
        <v>17</v>
      </c>
      <c r="F12" s="10" t="s">
        <v>17</v>
      </c>
      <c r="G12" s="10" t="s">
        <v>17</v>
      </c>
      <c r="H12" s="23"/>
    </row>
    <row r="13" spans="2:33">
      <c r="B13" s="5" t="s">
        <v>18</v>
      </c>
      <c r="C13" s="6">
        <v>2481</v>
      </c>
      <c r="D13" s="6">
        <v>1756</v>
      </c>
      <c r="E13" s="6">
        <v>725</v>
      </c>
      <c r="F13" s="7">
        <f t="shared" ref="F13:G21" si="0">D13/$C13*100</f>
        <v>70.777912132204762</v>
      </c>
      <c r="G13" s="7">
        <f t="shared" si="0"/>
        <v>29.222087867795242</v>
      </c>
      <c r="H13" s="23"/>
    </row>
    <row r="14" spans="2:33">
      <c r="B14" s="8" t="s">
        <v>19</v>
      </c>
      <c r="C14" s="9">
        <v>2090</v>
      </c>
      <c r="D14" s="9">
        <v>1766</v>
      </c>
      <c r="E14" s="9">
        <v>324</v>
      </c>
      <c r="F14" s="10">
        <f t="shared" si="0"/>
        <v>84.497607655502392</v>
      </c>
      <c r="G14" s="10">
        <f t="shared" si="0"/>
        <v>15.502392344497606</v>
      </c>
      <c r="H14" s="23"/>
    </row>
    <row r="15" spans="2:33">
      <c r="B15" s="5" t="s">
        <v>20</v>
      </c>
      <c r="C15" s="6">
        <v>3959</v>
      </c>
      <c r="D15" s="6">
        <v>3221</v>
      </c>
      <c r="E15" s="6">
        <v>738</v>
      </c>
      <c r="F15" s="7">
        <f t="shared" si="0"/>
        <v>81.358929022480424</v>
      </c>
      <c r="G15" s="7">
        <f t="shared" si="0"/>
        <v>18.641070977519576</v>
      </c>
      <c r="H15" s="23"/>
    </row>
    <row r="16" spans="2:33">
      <c r="B16" s="8" t="s">
        <v>44</v>
      </c>
      <c r="C16" s="9">
        <v>305</v>
      </c>
      <c r="D16" s="9">
        <v>243</v>
      </c>
      <c r="E16" s="9">
        <v>62</v>
      </c>
      <c r="F16" s="10">
        <f t="shared" si="0"/>
        <v>79.672131147540981</v>
      </c>
      <c r="G16" s="10">
        <f t="shared" si="0"/>
        <v>20.327868852459016</v>
      </c>
      <c r="H16" s="23"/>
    </row>
    <row r="17" spans="2:9">
      <c r="B17" s="5" t="s">
        <v>22</v>
      </c>
      <c r="C17" s="6">
        <v>904</v>
      </c>
      <c r="D17" s="6">
        <v>714</v>
      </c>
      <c r="E17" s="6">
        <v>190</v>
      </c>
      <c r="F17" s="7">
        <f t="shared" si="0"/>
        <v>78.982300884955748</v>
      </c>
      <c r="G17" s="7">
        <f t="shared" si="0"/>
        <v>21.017699115044248</v>
      </c>
      <c r="H17" s="23"/>
    </row>
    <row r="18" spans="2:9">
      <c r="B18" s="8" t="s">
        <v>23</v>
      </c>
      <c r="C18" s="9">
        <v>222</v>
      </c>
      <c r="D18" s="9">
        <v>176</v>
      </c>
      <c r="E18" s="9">
        <v>46</v>
      </c>
      <c r="F18" s="10">
        <f t="shared" si="0"/>
        <v>79.27927927927928</v>
      </c>
      <c r="G18" s="10">
        <f t="shared" si="0"/>
        <v>20.72072072072072</v>
      </c>
      <c r="H18" s="23"/>
    </row>
    <row r="19" spans="2:9">
      <c r="B19" s="5" t="s">
        <v>24</v>
      </c>
      <c r="C19" s="6">
        <v>8095</v>
      </c>
      <c r="D19" s="6">
        <v>6754</v>
      </c>
      <c r="E19" s="6">
        <v>1341</v>
      </c>
      <c r="F19" s="7">
        <f t="shared" si="0"/>
        <v>83.434218653489808</v>
      </c>
      <c r="G19" s="7">
        <f t="shared" si="0"/>
        <v>16.565781346510192</v>
      </c>
      <c r="H19" s="23"/>
    </row>
    <row r="20" spans="2:9">
      <c r="B20" s="8" t="s">
        <v>25</v>
      </c>
      <c r="C20" s="9">
        <v>3150</v>
      </c>
      <c r="D20" s="9">
        <v>2697</v>
      </c>
      <c r="E20" s="9">
        <v>453</v>
      </c>
      <c r="F20" s="10">
        <f t="shared" si="0"/>
        <v>85.61904761904762</v>
      </c>
      <c r="G20" s="10">
        <f t="shared" si="0"/>
        <v>14.38095238095238</v>
      </c>
      <c r="H20" s="23"/>
    </row>
    <row r="21" spans="2:9">
      <c r="B21" s="5" t="s">
        <v>26</v>
      </c>
      <c r="C21" s="6">
        <v>818</v>
      </c>
      <c r="D21" s="6">
        <v>615</v>
      </c>
      <c r="E21" s="6">
        <v>203</v>
      </c>
      <c r="F21" s="7">
        <f t="shared" si="0"/>
        <v>75.183374083129578</v>
      </c>
      <c r="G21" s="7">
        <f t="shared" si="0"/>
        <v>24.816625916870414</v>
      </c>
      <c r="H21" s="23"/>
    </row>
    <row r="22" spans="2:9">
      <c r="B22" s="8" t="s">
        <v>27</v>
      </c>
      <c r="C22" s="9">
        <v>18</v>
      </c>
      <c r="D22" s="9" t="s">
        <v>17</v>
      </c>
      <c r="E22" s="9" t="s">
        <v>17</v>
      </c>
      <c r="F22" s="11" t="s">
        <v>17</v>
      </c>
      <c r="G22" s="11" t="s">
        <v>17</v>
      </c>
      <c r="H22" s="23"/>
    </row>
    <row r="23" spans="2:9">
      <c r="B23" s="12" t="s">
        <v>38</v>
      </c>
      <c r="C23" s="13">
        <f>SUM(D23:E23)</f>
        <v>18050</v>
      </c>
      <c r="D23" s="14">
        <f t="shared" ref="D23:E23" si="1">SUM(D9:D10,D14,D19:D20,D22)</f>
        <v>15100</v>
      </c>
      <c r="E23" s="14">
        <f t="shared" si="1"/>
        <v>2950</v>
      </c>
      <c r="F23" s="15">
        <f t="shared" ref="F23:G25" si="2">D23/$C23*100</f>
        <v>83.656509695290865</v>
      </c>
      <c r="G23" s="15">
        <f t="shared" si="2"/>
        <v>16.343490304709142</v>
      </c>
      <c r="H23" s="23"/>
    </row>
    <row r="24" spans="2:9">
      <c r="B24" s="5" t="s">
        <v>39</v>
      </c>
      <c r="C24" s="16">
        <f>SUM(D24:E24)</f>
        <v>21709</v>
      </c>
      <c r="D24" s="17">
        <f t="shared" ref="D24:E24" si="3">SUM(D7:D8,D11:D13,D15:D18,D21)</f>
        <v>17426</v>
      </c>
      <c r="E24" s="17">
        <f t="shared" si="3"/>
        <v>4283</v>
      </c>
      <c r="F24" s="7">
        <f t="shared" si="2"/>
        <v>80.270855405592144</v>
      </c>
      <c r="G24" s="7">
        <f t="shared" si="2"/>
        <v>19.729144594407849</v>
      </c>
      <c r="H24" s="23"/>
    </row>
    <row r="25" spans="2:9">
      <c r="B25" s="18" t="s">
        <v>40</v>
      </c>
      <c r="C25" s="19">
        <f>SUM(C7:C22)</f>
        <v>39876</v>
      </c>
      <c r="D25" s="20">
        <v>32607</v>
      </c>
      <c r="E25" s="20">
        <v>7269</v>
      </c>
      <c r="F25" s="21">
        <f t="shared" si="2"/>
        <v>81.770990069214562</v>
      </c>
      <c r="G25" s="21">
        <f t="shared" si="2"/>
        <v>18.229009930785434</v>
      </c>
      <c r="H25" s="23"/>
    </row>
    <row r="26" spans="2:9">
      <c r="B26" s="62" t="s">
        <v>31</v>
      </c>
      <c r="C26" s="62"/>
      <c r="D26" s="62"/>
      <c r="E26" s="62"/>
      <c r="F26" s="62"/>
      <c r="G26" s="62"/>
    </row>
    <row r="27" spans="2:9">
      <c r="B27" s="63" t="s">
        <v>32</v>
      </c>
      <c r="C27" s="63"/>
      <c r="D27" s="63"/>
      <c r="E27" s="63"/>
      <c r="F27" s="63"/>
      <c r="G27" s="63"/>
    </row>
    <row r="28" spans="2:9" ht="42" customHeight="1">
      <c r="B28" s="61" t="s">
        <v>33</v>
      </c>
      <c r="C28" s="61"/>
      <c r="D28" s="61"/>
      <c r="E28" s="61"/>
      <c r="F28" s="61"/>
      <c r="G28" s="61"/>
    </row>
    <row r="29" spans="2:9" ht="101.65" customHeight="1">
      <c r="B29" s="61" t="s">
        <v>41</v>
      </c>
      <c r="C29" s="61"/>
      <c r="D29" s="61"/>
      <c r="E29" s="61"/>
      <c r="F29" s="61"/>
      <c r="G29" s="61"/>
      <c r="H29" s="22"/>
      <c r="I29" s="22"/>
    </row>
    <row r="30" spans="2:9" ht="31.5" customHeight="1">
      <c r="B30" s="61" t="s">
        <v>46</v>
      </c>
      <c r="C30" s="61"/>
      <c r="D30" s="61"/>
      <c r="E30" s="61"/>
      <c r="F30" s="61"/>
      <c r="G30" s="61"/>
      <c r="H30" s="22"/>
      <c r="I30" s="22"/>
    </row>
    <row r="31" spans="2:9">
      <c r="B31" s="61" t="s">
        <v>42</v>
      </c>
      <c r="C31" s="61"/>
      <c r="D31" s="61"/>
      <c r="E31" s="61"/>
      <c r="F31" s="61"/>
      <c r="G31" s="61"/>
      <c r="H31" s="22"/>
      <c r="I31" s="22"/>
    </row>
    <row r="32" spans="2:9" ht="59.65" customHeight="1">
      <c r="B32" s="64" t="s">
        <v>45</v>
      </c>
      <c r="C32" s="64"/>
      <c r="D32" s="64"/>
      <c r="E32" s="64"/>
      <c r="F32" s="64"/>
      <c r="G32" s="64"/>
      <c r="H32" s="22"/>
      <c r="I32" s="22"/>
    </row>
    <row r="33" spans="2:9" ht="43.15" customHeight="1">
      <c r="B33" s="61" t="s">
        <v>43</v>
      </c>
      <c r="C33" s="61"/>
      <c r="D33" s="61"/>
      <c r="E33" s="61"/>
      <c r="F33" s="61"/>
      <c r="G33" s="61"/>
      <c r="H33" s="22"/>
      <c r="I33" s="22"/>
    </row>
    <row r="34" spans="2:9" ht="15" customHeight="1"/>
  </sheetData>
  <mergeCells count="15">
    <mergeCell ref="B2:G2"/>
    <mergeCell ref="B3:B6"/>
    <mergeCell ref="C3:G3"/>
    <mergeCell ref="C4:C5"/>
    <mergeCell ref="D4:G4"/>
    <mergeCell ref="C6:E6"/>
    <mergeCell ref="F6:G6"/>
    <mergeCell ref="B33:G33"/>
    <mergeCell ref="B26:G26"/>
    <mergeCell ref="B27:G27"/>
    <mergeCell ref="B28:G28"/>
    <mergeCell ref="B29:G29"/>
    <mergeCell ref="B30:G30"/>
    <mergeCell ref="B31:G31"/>
    <mergeCell ref="B32:G3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1A8E-48C1-433F-B65A-F49F712DE9EF}">
  <sheetPr published="0"/>
  <dimension ref="B2:AI32"/>
  <sheetViews>
    <sheetView zoomScaleNormal="100" workbookViewId="0">
      <selection activeCell="B2" sqref="B2:I2"/>
    </sheetView>
  </sheetViews>
  <sheetFormatPr baseColWidth="10" defaultColWidth="11.42578125" defaultRowHeight="15"/>
  <cols>
    <col min="2" max="2" width="35.42578125" customWidth="1"/>
  </cols>
  <sheetData>
    <row r="2" spans="2:35" ht="34.5" customHeight="1">
      <c r="B2" s="46" t="s">
        <v>0</v>
      </c>
      <c r="C2" s="46"/>
      <c r="D2" s="46"/>
      <c r="E2" s="46"/>
      <c r="F2" s="46"/>
      <c r="G2" s="46"/>
      <c r="H2" s="46"/>
      <c r="I2" s="46"/>
      <c r="J2" s="1"/>
      <c r="K2" s="1"/>
      <c r="L2" s="1"/>
      <c r="M2" s="1"/>
      <c r="N2" s="1"/>
      <c r="O2" s="1"/>
      <c r="P2" s="1"/>
      <c r="Q2" s="1"/>
      <c r="R2" s="1"/>
      <c r="S2" s="1"/>
      <c r="T2" s="1"/>
      <c r="U2" s="1"/>
      <c r="V2" s="1"/>
      <c r="W2" s="1"/>
      <c r="X2" s="1"/>
      <c r="Y2" s="1"/>
      <c r="Z2" s="1"/>
      <c r="AA2" s="1"/>
      <c r="AB2" s="1"/>
      <c r="AC2" s="1"/>
      <c r="AD2" s="1"/>
      <c r="AE2" s="1"/>
      <c r="AF2" s="1"/>
      <c r="AG2" s="1"/>
      <c r="AH2" s="1"/>
      <c r="AI2" s="1"/>
    </row>
    <row r="3" spans="2:35" ht="16.5" customHeight="1">
      <c r="B3" s="47" t="s">
        <v>1</v>
      </c>
      <c r="C3" s="50" t="s">
        <v>2</v>
      </c>
      <c r="D3" s="51"/>
      <c r="E3" s="51"/>
      <c r="F3" s="51"/>
      <c r="G3" s="51"/>
      <c r="H3" s="51"/>
      <c r="I3" s="52"/>
      <c r="J3" s="2"/>
    </row>
    <row r="4" spans="2:35">
      <c r="B4" s="48"/>
      <c r="C4" s="53" t="s">
        <v>3</v>
      </c>
      <c r="D4" s="55" t="s">
        <v>4</v>
      </c>
      <c r="E4" s="56"/>
      <c r="F4" s="56"/>
      <c r="G4" s="56"/>
      <c r="H4" s="56"/>
      <c r="I4" s="57"/>
    </row>
    <row r="5" spans="2:35" ht="30">
      <c r="B5" s="48"/>
      <c r="C5" s="54"/>
      <c r="D5" s="3" t="s">
        <v>5</v>
      </c>
      <c r="E5" s="3" t="s">
        <v>6</v>
      </c>
      <c r="F5" s="3" t="s">
        <v>7</v>
      </c>
      <c r="G5" s="4" t="s">
        <v>5</v>
      </c>
      <c r="H5" s="4" t="s">
        <v>6</v>
      </c>
      <c r="I5" s="4" t="s">
        <v>7</v>
      </c>
    </row>
    <row r="6" spans="2:35">
      <c r="B6" s="49"/>
      <c r="C6" s="58" t="s">
        <v>8</v>
      </c>
      <c r="D6" s="59"/>
      <c r="E6" s="59"/>
      <c r="F6" s="60"/>
      <c r="G6" s="58" t="s">
        <v>9</v>
      </c>
      <c r="H6" s="59"/>
      <c r="I6" s="60"/>
    </row>
    <row r="7" spans="2:35">
      <c r="B7" s="5" t="s">
        <v>10</v>
      </c>
      <c r="C7" s="6">
        <v>3106</v>
      </c>
      <c r="D7" s="6">
        <v>2484</v>
      </c>
      <c r="E7" s="6">
        <v>622</v>
      </c>
      <c r="F7" s="6">
        <v>0</v>
      </c>
      <c r="G7" s="7">
        <f>D7/$C7*100</f>
        <v>79.974243399871213</v>
      </c>
      <c r="H7" s="7">
        <f>E7/$C7*100</f>
        <v>20.025756600128783</v>
      </c>
      <c r="I7" s="7">
        <f>F7/$C7*100</f>
        <v>0</v>
      </c>
    </row>
    <row r="8" spans="2:35">
      <c r="B8" s="8" t="s">
        <v>11</v>
      </c>
      <c r="C8" s="9">
        <v>9631</v>
      </c>
      <c r="D8" s="9">
        <v>8154</v>
      </c>
      <c r="E8" s="9">
        <v>1477</v>
      </c>
      <c r="F8" s="9">
        <v>0</v>
      </c>
      <c r="G8" s="10">
        <f t="shared" ref="G8:I22" si="0">D8/$C8*100</f>
        <v>84.66410549267988</v>
      </c>
      <c r="H8" s="10">
        <f t="shared" si="0"/>
        <v>15.335894507320111</v>
      </c>
      <c r="I8" s="10">
        <f t="shared" si="0"/>
        <v>0</v>
      </c>
    </row>
    <row r="9" spans="2:35">
      <c r="B9" s="5" t="s">
        <v>12</v>
      </c>
      <c r="C9" s="6" t="s">
        <v>13</v>
      </c>
      <c r="D9" s="6" t="s">
        <v>13</v>
      </c>
      <c r="E9" s="6" t="s">
        <v>13</v>
      </c>
      <c r="F9" s="6" t="s">
        <v>13</v>
      </c>
      <c r="G9" s="7" t="s">
        <v>13</v>
      </c>
      <c r="H9" s="7" t="s">
        <v>13</v>
      </c>
      <c r="I9" s="7" t="s">
        <v>13</v>
      </c>
    </row>
    <row r="10" spans="2:35">
      <c r="B10" s="8" t="s">
        <v>14</v>
      </c>
      <c r="C10" s="9">
        <v>4564</v>
      </c>
      <c r="D10" s="9">
        <v>3814</v>
      </c>
      <c r="E10" s="9">
        <v>750</v>
      </c>
      <c r="F10" s="9">
        <v>0</v>
      </c>
      <c r="G10" s="10">
        <f t="shared" si="0"/>
        <v>83.567046450482025</v>
      </c>
      <c r="H10" s="10">
        <f t="shared" si="0"/>
        <v>16.432953549517968</v>
      </c>
      <c r="I10" s="10">
        <f t="shared" si="0"/>
        <v>0</v>
      </c>
    </row>
    <row r="11" spans="2:35">
      <c r="B11" s="5" t="s">
        <v>15</v>
      </c>
      <c r="C11" s="6">
        <v>246</v>
      </c>
      <c r="D11" s="6">
        <v>177</v>
      </c>
      <c r="E11" s="6">
        <v>69</v>
      </c>
      <c r="F11" s="6">
        <v>0</v>
      </c>
      <c r="G11" s="7">
        <f t="shared" si="0"/>
        <v>71.951219512195124</v>
      </c>
      <c r="H11" s="7">
        <f t="shared" si="0"/>
        <v>28.04878048780488</v>
      </c>
      <c r="I11" s="7">
        <f t="shared" si="0"/>
        <v>0</v>
      </c>
    </row>
    <row r="12" spans="2:35">
      <c r="B12" s="8" t="s">
        <v>16</v>
      </c>
      <c r="C12" s="9">
        <v>119</v>
      </c>
      <c r="D12" s="9" t="s">
        <v>17</v>
      </c>
      <c r="E12" s="9" t="s">
        <v>17</v>
      </c>
      <c r="F12" s="9">
        <v>0</v>
      </c>
      <c r="G12" s="10" t="s">
        <v>17</v>
      </c>
      <c r="H12" s="10" t="s">
        <v>17</v>
      </c>
      <c r="I12" s="10">
        <f t="shared" si="0"/>
        <v>0</v>
      </c>
    </row>
    <row r="13" spans="2:35">
      <c r="B13" s="5" t="s">
        <v>18</v>
      </c>
      <c r="C13" s="6">
        <v>2524</v>
      </c>
      <c r="D13" s="6">
        <v>1855</v>
      </c>
      <c r="E13" s="6">
        <v>669</v>
      </c>
      <c r="F13" s="6">
        <v>0</v>
      </c>
      <c r="G13" s="7">
        <f t="shared" si="0"/>
        <v>73.494453248811411</v>
      </c>
      <c r="H13" s="7">
        <f t="shared" si="0"/>
        <v>26.505546751188589</v>
      </c>
      <c r="I13" s="7">
        <f t="shared" si="0"/>
        <v>0</v>
      </c>
    </row>
    <row r="14" spans="2:35">
      <c r="B14" s="8" t="s">
        <v>19</v>
      </c>
      <c r="C14" s="9">
        <v>2028</v>
      </c>
      <c r="D14" s="9">
        <v>1747</v>
      </c>
      <c r="E14" s="9">
        <v>281</v>
      </c>
      <c r="F14" s="9">
        <v>0</v>
      </c>
      <c r="G14" s="10">
        <f t="shared" si="0"/>
        <v>86.143984220907299</v>
      </c>
      <c r="H14" s="10">
        <f t="shared" si="0"/>
        <v>13.856015779092704</v>
      </c>
      <c r="I14" s="10">
        <f t="shared" si="0"/>
        <v>0</v>
      </c>
    </row>
    <row r="15" spans="2:35">
      <c r="B15" s="5" t="s">
        <v>20</v>
      </c>
      <c r="C15" s="6">
        <v>3956</v>
      </c>
      <c r="D15" s="6">
        <v>3228</v>
      </c>
      <c r="E15" s="6">
        <v>728</v>
      </c>
      <c r="F15" s="6">
        <v>0</v>
      </c>
      <c r="G15" s="7">
        <f t="shared" si="0"/>
        <v>81.59757330637008</v>
      </c>
      <c r="H15" s="7">
        <f t="shared" si="0"/>
        <v>18.402426693629927</v>
      </c>
      <c r="I15" s="7">
        <f t="shared" si="0"/>
        <v>0</v>
      </c>
    </row>
    <row r="16" spans="2:35">
      <c r="B16" s="8" t="s">
        <v>21</v>
      </c>
      <c r="C16" s="9">
        <v>327</v>
      </c>
      <c r="D16" s="9">
        <v>265</v>
      </c>
      <c r="E16" s="9">
        <v>62</v>
      </c>
      <c r="F16" s="9">
        <v>0</v>
      </c>
      <c r="G16" s="10">
        <f t="shared" si="0"/>
        <v>81.039755351681947</v>
      </c>
      <c r="H16" s="10">
        <f t="shared" si="0"/>
        <v>18.960244648318042</v>
      </c>
      <c r="I16" s="10">
        <f t="shared" si="0"/>
        <v>0</v>
      </c>
    </row>
    <row r="17" spans="2:11">
      <c r="B17" s="5" t="s">
        <v>22</v>
      </c>
      <c r="C17" s="6">
        <v>890</v>
      </c>
      <c r="D17" s="6">
        <v>700</v>
      </c>
      <c r="E17" s="6">
        <v>190</v>
      </c>
      <c r="F17" s="6">
        <v>0</v>
      </c>
      <c r="G17" s="7">
        <f t="shared" si="0"/>
        <v>78.651685393258433</v>
      </c>
      <c r="H17" s="7">
        <f t="shared" si="0"/>
        <v>21.348314606741571</v>
      </c>
      <c r="I17" s="7">
        <f t="shared" si="0"/>
        <v>0</v>
      </c>
    </row>
    <row r="18" spans="2:11">
      <c r="B18" s="8" t="s">
        <v>23</v>
      </c>
      <c r="C18" s="9">
        <v>189</v>
      </c>
      <c r="D18" s="9">
        <v>148</v>
      </c>
      <c r="E18" s="9">
        <v>41</v>
      </c>
      <c r="F18" s="9">
        <v>0</v>
      </c>
      <c r="G18" s="10">
        <f t="shared" si="0"/>
        <v>78.306878306878303</v>
      </c>
      <c r="H18" s="10">
        <f t="shared" si="0"/>
        <v>21.693121693121693</v>
      </c>
      <c r="I18" s="10">
        <f t="shared" si="0"/>
        <v>0</v>
      </c>
    </row>
    <row r="19" spans="2:11">
      <c r="B19" s="5" t="s">
        <v>24</v>
      </c>
      <c r="C19" s="6">
        <v>7596</v>
      </c>
      <c r="D19" s="6">
        <v>6478</v>
      </c>
      <c r="E19" s="6">
        <v>1118</v>
      </c>
      <c r="F19" s="6">
        <v>0</v>
      </c>
      <c r="G19" s="7">
        <f t="shared" si="0"/>
        <v>85.281727224855189</v>
      </c>
      <c r="H19" s="7">
        <f t="shared" si="0"/>
        <v>14.718272775144815</v>
      </c>
      <c r="I19" s="7">
        <f t="shared" si="0"/>
        <v>0</v>
      </c>
    </row>
    <row r="20" spans="2:11">
      <c r="B20" s="8" t="s">
        <v>25</v>
      </c>
      <c r="C20" s="9">
        <v>3098</v>
      </c>
      <c r="D20" s="9">
        <v>2683</v>
      </c>
      <c r="E20" s="9">
        <v>415</v>
      </c>
      <c r="F20" s="9">
        <v>0</v>
      </c>
      <c r="G20" s="10">
        <f t="shared" si="0"/>
        <v>86.604260813428013</v>
      </c>
      <c r="H20" s="10">
        <f t="shared" si="0"/>
        <v>13.395739186571982</v>
      </c>
      <c r="I20" s="10">
        <f t="shared" si="0"/>
        <v>0</v>
      </c>
    </row>
    <row r="21" spans="2:11">
      <c r="B21" s="5" t="s">
        <v>26</v>
      </c>
      <c r="C21" s="6">
        <v>817</v>
      </c>
      <c r="D21" s="6">
        <v>616</v>
      </c>
      <c r="E21" s="6">
        <v>201</v>
      </c>
      <c r="F21" s="6">
        <v>0</v>
      </c>
      <c r="G21" s="7">
        <f t="shared" si="0"/>
        <v>75.397796817625462</v>
      </c>
      <c r="H21" s="7">
        <f t="shared" si="0"/>
        <v>24.602203182374542</v>
      </c>
      <c r="I21" s="7">
        <f t="shared" si="0"/>
        <v>0</v>
      </c>
    </row>
    <row r="22" spans="2:11">
      <c r="B22" s="8" t="s">
        <v>27</v>
      </c>
      <c r="C22" s="9">
        <v>24</v>
      </c>
      <c r="D22" s="9" t="s">
        <v>17</v>
      </c>
      <c r="E22" s="9" t="s">
        <v>17</v>
      </c>
      <c r="F22" s="9">
        <v>0</v>
      </c>
      <c r="G22" s="11" t="s">
        <v>17</v>
      </c>
      <c r="H22" s="11" t="s">
        <v>17</v>
      </c>
      <c r="I22" s="11">
        <f t="shared" si="0"/>
        <v>0</v>
      </c>
    </row>
    <row r="23" spans="2:11">
      <c r="B23" s="12" t="s">
        <v>28</v>
      </c>
      <c r="C23" s="13">
        <f>SUM(D23:F23)</f>
        <v>17286</v>
      </c>
      <c r="D23" s="14">
        <f t="shared" ref="D23:F23" si="1">SUM(D9:D10,D14,D19:D20,D22)</f>
        <v>14722</v>
      </c>
      <c r="E23" s="14">
        <f t="shared" si="1"/>
        <v>2564</v>
      </c>
      <c r="F23" s="14">
        <f t="shared" si="1"/>
        <v>0</v>
      </c>
      <c r="G23" s="15">
        <f t="shared" ref="G23:I25" si="2">D23/$C23*100</f>
        <v>85.167187319217859</v>
      </c>
      <c r="H23" s="15">
        <f t="shared" si="2"/>
        <v>14.832812680782137</v>
      </c>
      <c r="I23" s="15">
        <f t="shared" si="2"/>
        <v>0</v>
      </c>
    </row>
    <row r="24" spans="2:11">
      <c r="B24" s="5" t="s">
        <v>29</v>
      </c>
      <c r="C24" s="16">
        <f>SUM(D24:F24)</f>
        <v>21686</v>
      </c>
      <c r="D24" s="17">
        <f t="shared" ref="D24:E24" si="3">SUM(D7:D8,D11:D13,D15:D18,D21)</f>
        <v>17627</v>
      </c>
      <c r="E24" s="17">
        <f t="shared" si="3"/>
        <v>4059</v>
      </c>
      <c r="F24" s="17">
        <f>SUM(F7:F8,F11:F13,F15:F18,F21)</f>
        <v>0</v>
      </c>
      <c r="G24" s="7">
        <f t="shared" si="2"/>
        <v>81.282855298349162</v>
      </c>
      <c r="H24" s="7">
        <f t="shared" si="2"/>
        <v>18.717144701650835</v>
      </c>
      <c r="I24" s="7">
        <f t="shared" si="2"/>
        <v>0</v>
      </c>
    </row>
    <row r="25" spans="2:11">
      <c r="B25" s="18" t="s">
        <v>30</v>
      </c>
      <c r="C25" s="19">
        <f>SUM(C23:C24)</f>
        <v>38972</v>
      </c>
      <c r="D25" s="20">
        <f t="shared" ref="D25:F25" si="4">SUM(D23:D24)</f>
        <v>32349</v>
      </c>
      <c r="E25" s="20">
        <f t="shared" si="4"/>
        <v>6623</v>
      </c>
      <c r="F25" s="20">
        <f t="shared" si="4"/>
        <v>0</v>
      </c>
      <c r="G25" s="21">
        <f t="shared" si="2"/>
        <v>83.005747716309145</v>
      </c>
      <c r="H25" s="21">
        <f t="shared" si="2"/>
        <v>16.994252283690855</v>
      </c>
      <c r="I25" s="21">
        <f t="shared" si="2"/>
        <v>0</v>
      </c>
    </row>
    <row r="26" spans="2:11">
      <c r="B26" s="62" t="s">
        <v>31</v>
      </c>
      <c r="C26" s="62"/>
      <c r="D26" s="62"/>
      <c r="E26" s="62"/>
      <c r="F26" s="62"/>
      <c r="G26" s="62"/>
      <c r="H26" s="62"/>
      <c r="I26" s="62"/>
    </row>
    <row r="27" spans="2:11">
      <c r="B27" s="63" t="s">
        <v>32</v>
      </c>
      <c r="C27" s="63"/>
      <c r="D27" s="63"/>
      <c r="E27" s="63"/>
      <c r="F27" s="63"/>
      <c r="G27" s="63"/>
      <c r="H27" s="63"/>
      <c r="I27" s="63"/>
    </row>
    <row r="28" spans="2:11" ht="28.5" customHeight="1">
      <c r="B28" s="61" t="s">
        <v>33</v>
      </c>
      <c r="C28" s="61"/>
      <c r="D28" s="61"/>
      <c r="E28" s="61"/>
      <c r="F28" s="61"/>
      <c r="G28" s="61"/>
      <c r="H28" s="61"/>
      <c r="I28" s="61"/>
    </row>
    <row r="29" spans="2:11" ht="86.1" customHeight="1">
      <c r="B29" s="61" t="s">
        <v>34</v>
      </c>
      <c r="C29" s="61"/>
      <c r="D29" s="61"/>
      <c r="E29" s="61"/>
      <c r="F29" s="61"/>
      <c r="G29" s="61"/>
      <c r="H29" s="61"/>
      <c r="I29" s="61"/>
      <c r="J29" s="22"/>
      <c r="K29" s="22"/>
    </row>
    <row r="30" spans="2:11">
      <c r="B30" s="61" t="s">
        <v>35</v>
      </c>
      <c r="C30" s="61"/>
      <c r="D30" s="61"/>
      <c r="E30" s="61"/>
      <c r="F30" s="61"/>
      <c r="G30" s="61"/>
      <c r="H30" s="61"/>
      <c r="I30" s="61"/>
      <c r="J30" s="22"/>
      <c r="K30" s="22"/>
    </row>
    <row r="31" spans="2:11" ht="29.1" customHeight="1">
      <c r="B31" s="61" t="s">
        <v>36</v>
      </c>
      <c r="C31" s="61"/>
      <c r="D31" s="61"/>
      <c r="E31" s="61"/>
      <c r="F31" s="61"/>
      <c r="G31" s="61"/>
      <c r="H31" s="61"/>
      <c r="I31" s="61"/>
      <c r="J31" s="22"/>
      <c r="K31" s="22"/>
    </row>
    <row r="32" spans="2:11" ht="15" customHeight="1"/>
  </sheetData>
  <mergeCells count="13">
    <mergeCell ref="B31:I31"/>
    <mergeCell ref="B2:I2"/>
    <mergeCell ref="B3:B6"/>
    <mergeCell ref="C3:I3"/>
    <mergeCell ref="C4:C5"/>
    <mergeCell ref="D4:I4"/>
    <mergeCell ref="C6:F6"/>
    <mergeCell ref="G6:I6"/>
    <mergeCell ref="B26:I26"/>
    <mergeCell ref="B27:I27"/>
    <mergeCell ref="B28:I28"/>
    <mergeCell ref="B29:I29"/>
    <mergeCell ref="B30:I30"/>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FC5EFF47-490A-4EF7-9770-69C571700E98}"/>
</file>

<file path=customXml/itemProps2.xml><?xml version="1.0" encoding="utf-8"?>
<ds:datastoreItem xmlns:ds="http://schemas.openxmlformats.org/officeDocument/2006/customXml" ds:itemID="{C35F2245-ECE4-4CD9-BF4C-7A259E8DB583}">
  <ds:schemaRefs>
    <ds:schemaRef ds:uri="http://schemas.microsoft.com/sharepoint/v3/contenttype/forms"/>
  </ds:schemaRefs>
</ds:datastoreItem>
</file>

<file path=customXml/itemProps3.xml><?xml version="1.0" encoding="utf-8"?>
<ds:datastoreItem xmlns:ds="http://schemas.openxmlformats.org/officeDocument/2006/customXml" ds:itemID="{C746C452-D419-4C23-8BB4-7980CB506061}">
  <ds:schemaRefs>
    <ds:schemaRef ds:uri="http://schemas.microsoft.com/office/2006/metadata/properties"/>
    <ds:schemaRef ds:uri="http://schemas.microsoft.com/office/infopath/2007/PartnerControls"/>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2021-02-12T12:22:14Z</dcterms:created>
  <dcterms:modified xsi:type="dcterms:W3CDTF">2023-06-12T11:30:32Z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